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Yrkesvux\_Statsbidrag\1. Statsbidrag_REGIONALT YRKESVUX\Planering 8.1.1\Information och kommunikation\Webbändringar\2019\"/>
    </mc:Choice>
  </mc:AlternateContent>
  <xr:revisionPtr revIDLastSave="0" documentId="13_ncr:1_{14740B8C-CD1F-47E2-9755-72784D3454AD}" xr6:coauthVersionLast="43" xr6:coauthVersionMax="43" xr10:uidLastSave="{00000000-0000-0000-0000-000000000000}"/>
  <bookViews>
    <workbookView xWindow="6225" yWindow="1800" windowWidth="25110" windowHeight="14610" xr2:uid="{30DD1CD4-74DB-4DF2-BE77-2DE47D95ABDC}"/>
  </bookViews>
  <sheets>
    <sheet name="Yrkesvux" sheetId="1" r:id="rId1"/>
    <sheet name="Yrkesvux sfi" sheetId="2" r:id="rId2"/>
    <sheet name="Lärlingsvux" sheetId="3" r:id="rId3"/>
    <sheet name="Lärlingsvux sfi" sheetId="4" r:id="rId4"/>
    <sheet name="Yrkesförar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4" l="1"/>
  <c r="D29" i="4" l="1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C49" i="3"/>
  <c r="D49" i="3" s="1"/>
  <c r="B49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</calcChain>
</file>

<file path=xl/sharedStrings.xml><?xml version="1.0" encoding="utf-8"?>
<sst xmlns="http://schemas.openxmlformats.org/spreadsheetml/2006/main" count="446" uniqueCount="76">
  <si>
    <t>Statsbidrag för yrkesvux 2019</t>
  </si>
  <si>
    <t>Huvudsökande kommun</t>
  </si>
  <si>
    <t>Sökt belopp
(ansökan)</t>
  </si>
  <si>
    <t>Beviljat belopp
(ansökan)</t>
  </si>
  <si>
    <t>Andel beviljat</t>
  </si>
  <si>
    <t>Redovisat belopp</t>
  </si>
  <si>
    <t>Nyttjandegrad</t>
  </si>
  <si>
    <t>BENGTSFORS KOMMUN</t>
  </si>
  <si>
    <t>Redovisning sker 2020</t>
  </si>
  <si>
    <t>BORÅS KOMMUN</t>
  </si>
  <si>
    <t>EKSJÖ KOMMUN</t>
  </si>
  <si>
    <t>ESKILSTUNA KOMMUN</t>
  </si>
  <si>
    <t>GISLAVEDS KOMMUN</t>
  </si>
  <si>
    <t>GOTLANDS KOMMUN</t>
  </si>
  <si>
    <t>GÄVLE KOMMUN</t>
  </si>
  <si>
    <t>GÖTEBORGS KOMMUN</t>
  </si>
  <si>
    <t>HALMSTADS KOMMUN</t>
  </si>
  <si>
    <t>HANINGE KOMMUN</t>
  </si>
  <si>
    <t>HAPARANDA KOMMUN</t>
  </si>
  <si>
    <t>HELSINGBORGS KOMMUN</t>
  </si>
  <si>
    <t>HUDIKSVALLS KOMMUN</t>
  </si>
  <si>
    <t>Hälsinglands Utbildningsförbund</t>
  </si>
  <si>
    <t>JÖNKÖPINGS KOMMUN</t>
  </si>
  <si>
    <t>KALMAR KOMMUN</t>
  </si>
  <si>
    <t>KARLSHAMNS KOMMUN</t>
  </si>
  <si>
    <t>KARLSTADS KOMMUN</t>
  </si>
  <si>
    <t>KRAMFORS KOMMUN</t>
  </si>
  <si>
    <t>KRISTIANSTADS KOMMUN</t>
  </si>
  <si>
    <t>KUNGSÖRS KOMMUN</t>
  </si>
  <si>
    <t>LAPPLANDS KOMMUNALFÖRBUND</t>
  </si>
  <si>
    <t>LJUNGBY KOMMUN</t>
  </si>
  <si>
    <t>MALUNG-SÄLENS KOMMUN</t>
  </si>
  <si>
    <t>MOTALA KOMMUN</t>
  </si>
  <si>
    <t>MUNKEDALS KOMMUN</t>
  </si>
  <si>
    <t>NACKA KOMMUN</t>
  </si>
  <si>
    <t>NORRA VÄSTMANLANDS UTBILDNINGSFÖRBUND</t>
  </si>
  <si>
    <t>NYKÖPINGS KOMMUN</t>
  </si>
  <si>
    <t>OSKARSHAMNS KOMMUN</t>
  </si>
  <si>
    <t>PITEÅ KOMMUN</t>
  </si>
  <si>
    <t>SKÖVDE KOMMUN</t>
  </si>
  <si>
    <t>STOCKHOLMS KOMMUN</t>
  </si>
  <si>
    <t>SVEDALA KOMMUN</t>
  </si>
  <si>
    <t>SÖDERTÄLJE KOMMUN</t>
  </si>
  <si>
    <t>UDDEVALLA KOMMUN</t>
  </si>
  <si>
    <t>UPPLANDS VÄSBY KOMMUN</t>
  </si>
  <si>
    <t>UPPLANDS-BRO KOMMUN</t>
  </si>
  <si>
    <t>UPPSALA KOMMUN</t>
  </si>
  <si>
    <t>VILHELMINA KOMMUN</t>
  </si>
  <si>
    <t>VÄSTERVIKS KOMMUN</t>
  </si>
  <si>
    <t>VÄSTERÅS KOMMUN</t>
  </si>
  <si>
    <t>VÄXJÖ KOMMUN</t>
  </si>
  <si>
    <t>YSTAD KOMMUN</t>
  </si>
  <si>
    <t>ÅNGE KOMMUN</t>
  </si>
  <si>
    <t>ÖREBRO KOMMUN</t>
  </si>
  <si>
    <t>ÖSTERSUNDS KOMMUN</t>
  </si>
  <si>
    <t>Totalt</t>
  </si>
  <si>
    <t>Statsbidrag för yrkesvux i kombination med sfi och sva 2019</t>
  </si>
  <si>
    <t>Statsbidrag för lärlingsvux 2019</t>
  </si>
  <si>
    <t>Sökt belopp
(ansökan + omfördelning)</t>
  </si>
  <si>
    <t>Beviljat belopp
(ansökan + omfördelning)</t>
  </si>
  <si>
    <t>ALVESTA KOMMUN</t>
  </si>
  <si>
    <t>Kunskapsförbundet Väst</t>
  </si>
  <si>
    <t>LIDINGÖ KOMMUN</t>
  </si>
  <si>
    <t>NORRKÖPINGS KOMMUN</t>
  </si>
  <si>
    <t>NYNÄSHAMNS KOMMUN</t>
  </si>
  <si>
    <t>SIGTUNA KOMMUN</t>
  </si>
  <si>
    <t>SJÖBO KOMMUN</t>
  </si>
  <si>
    <t>TRANÅS KOMMUN</t>
  </si>
  <si>
    <t>UMEÅ KOMMUN</t>
  </si>
  <si>
    <t>VIMMERBY KOMMUN</t>
  </si>
  <si>
    <t>Statsbidrag för lärlingsvux i kombination med sfi och sva 2019</t>
  </si>
  <si>
    <t>Statsbidrag för yrkesförarutbildning 2019</t>
  </si>
  <si>
    <t>HULTSFREDS KOMMUN</t>
  </si>
  <si>
    <t>HÄSSLEHOLMS KOMMUN</t>
  </si>
  <si>
    <t>TÄBY KOMMUN</t>
  </si>
  <si>
    <t>ÖRNSKÖLDSVIKS KOMMUN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</si>
</sst>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  <numFmt numFmtId="165" formatCode="_-* #,##0\ [$kr-41D]_-;\-* #,##0\ [$kr-41D]_-;_-* &quot;-&quot;??\ [$kr-41D]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2" borderId="0" xfId="0" applyFill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2" borderId="5" xfId="0" applyFill="1" applyBorder="1"/>
    <xf numFmtId="164" fontId="0" fillId="2" borderId="1" xfId="1" applyNumberFormat="1" applyFont="1" applyFill="1" applyBorder="1"/>
    <xf numFmtId="9" fontId="0" fillId="2" borderId="1" xfId="2" applyFont="1" applyFill="1" applyBorder="1"/>
    <xf numFmtId="9" fontId="0" fillId="2" borderId="6" xfId="2" applyFont="1" applyFill="1" applyBorder="1"/>
    <xf numFmtId="0" fontId="0" fillId="2" borderId="7" xfId="0" applyFill="1" applyBorder="1"/>
    <xf numFmtId="0" fontId="0" fillId="2" borderId="8" xfId="0" applyFill="1" applyBorder="1"/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9" fontId="2" fillId="2" borderId="1" xfId="2" applyFont="1" applyFill="1" applyBorder="1" applyAlignment="1">
      <alignment vertical="center"/>
    </xf>
    <xf numFmtId="0" fontId="0" fillId="2" borderId="4" xfId="0" applyFill="1" applyBorder="1"/>
    <xf numFmtId="0" fontId="0" fillId="2" borderId="9" xfId="0" applyFill="1" applyBorder="1"/>
    <xf numFmtId="0" fontId="0" fillId="2" borderId="2" xfId="0" applyFill="1" applyBorder="1"/>
    <xf numFmtId="9" fontId="0" fillId="2" borderId="1" xfId="2" applyNumberFormat="1" applyFont="1" applyFill="1" applyBorder="1"/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0" fillId="2" borderId="12" xfId="0" applyFill="1" applyBorder="1"/>
    <xf numFmtId="164" fontId="0" fillId="2" borderId="13" xfId="1" applyNumberFormat="1" applyFont="1" applyFill="1" applyBorder="1"/>
    <xf numFmtId="9" fontId="0" fillId="2" borderId="13" xfId="2" applyFont="1" applyFill="1" applyBorder="1"/>
    <xf numFmtId="9" fontId="0" fillId="2" borderId="10" xfId="2" applyFont="1" applyFill="1" applyBorder="1"/>
    <xf numFmtId="164" fontId="0" fillId="2" borderId="6" xfId="1" applyNumberFormat="1" applyFont="1" applyFill="1" applyBorder="1"/>
    <xf numFmtId="9" fontId="2" fillId="2" borderId="1" xfId="2" applyNumberFormat="1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0" fontId="0" fillId="2" borderId="0" xfId="0" applyFill="1" applyBorder="1"/>
    <xf numFmtId="0" fontId="3" fillId="2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0" fillId="2" borderId="10" xfId="0" applyFill="1" applyBorder="1"/>
    <xf numFmtId="0" fontId="0" fillId="2" borderId="11" xfId="0" applyFill="1" applyBorder="1"/>
    <xf numFmtId="0" fontId="3" fillId="2" borderId="1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65" fontId="0" fillId="2" borderId="1" xfId="0" applyNumberFormat="1" applyFill="1" applyBorder="1"/>
    <xf numFmtId="9" fontId="0" fillId="2" borderId="6" xfId="2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9" fontId="2" fillId="2" borderId="1" xfId="2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0" fillId="2" borderId="1" xfId="0" applyFill="1" applyBorder="1"/>
  </cellXfs>
  <cellStyles count="3">
    <cellStyle name="Normal" xfId="0" builtinId="0"/>
    <cellStyle name="Procent" xfId="2" builtinId="5"/>
    <cellStyle name="Valuta" xfId="1" builtinId="4"/>
  </cellStyles>
  <dxfs count="52">
    <dxf>
      <numFmt numFmtId="13" formatCode="0%"/>
      <fill>
        <patternFill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_-* #,##0\ &quot;kr&quot;_-;\-* #,##0\ &quot;kr&quot;_-;_-* &quot;-&quot;??\ &quot;kr&quot;_-;_-@_-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_-* #,##0\ &quot;kr&quot;_-;\-* #,##0\ &quot;kr&quot;_-;_-* &quot;-&quot;??\ &quot;kr&quot;_-;_-@_-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\ &quot;kr&quot;_-;\-* #,##0\ &quot;kr&quot;_-;_-* &quot;-&quot;??\ &quot;kr&quot;_-;_-@_-"/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_-* #,##0\ [$kr-41D]_-;\-* #,##0\ [$kr-41D]_-;_-* &quot;-&quot;??\ [$kr-41D]_-;_-@_-"/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\ &quot;kr&quot;_-;\-* #,##0\ &quot;kr&quot;_-;_-* &quot;-&quot;??\ &quot;kr&quot;_-;_-@_-"/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\ &quot;kr&quot;_-;\-* #,##0\ &quot;kr&quot;_-;_-* &quot;-&quot;??\ &quot;kr&quot;_-;_-@_-"/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3" formatCode="0%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_-* #,##0\ &quot;kr&quot;_-;\-* #,##0\ &quot;kr&quot;_-;_-* &quot;-&quot;??\ &quot;kr&quot;_-;_-@_-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3" formatCode="0%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\ &quot;kr&quot;_-;\-* #,##0\ &quot;kr&quot;_-;_-* &quot;-&quot;??\ &quot;kr&quot;_-;_-@_-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\ &quot;kr&quot;_-;\-* #,##0\ &quot;kr&quot;_-;_-* &quot;-&quot;??\ &quot;kr&quot;_-;_-@_-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3" formatCode="0%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_-* #,##0\ &quot;kr&quot;_-;\-* #,##0\ &quot;kr&quot;_-;_-* &quot;-&quot;??\ &quot;kr&quot;_-;_-@_-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3" formatCode="0%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\ &quot;kr&quot;_-;\-* #,##0\ &quot;kr&quot;_-;_-* &quot;-&quot;??\ &quot;kr&quot;_-;_-@_-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\ &quot;kr&quot;_-;\-* #,##0\ &quot;kr&quot;_-;_-* &quot;-&quot;??\ &quot;kr&quot;_-;_-@_-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3" formatCode="0%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_-* #,##0\ &quot;kr&quot;_-;\-* #,##0\ &quot;kr&quot;_-;_-* &quot;-&quot;??\ &quot;kr&quot;_-;_-@_-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3" formatCode="0%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\ &quot;kr&quot;_-;\-* #,##0\ &quot;kr&quot;_-;_-* &quot;-&quot;??\ &quot;kr&quot;_-;_-@_-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\ &quot;kr&quot;_-;\-* #,##0\ &quot;kr&quot;_-;_-* &quot;-&quot;??\ &quot;kr&quot;_-;_-@_-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6F8D27-B1D3-45E5-8FA8-D9B5367C9C83}" name="Tabell1" displayName="Tabell1" ref="A2:F49" totalsRowShown="0" headerRowDxfId="51" dataDxfId="50" headerRowBorderDxfId="48" tableBorderDxfId="49" totalsRowBorderDxfId="47">
  <autoFilter ref="A2:F49" xr:uid="{6BB3D54B-4F58-4371-B4DE-AB4C7AA237C8}"/>
  <sortState xmlns:xlrd2="http://schemas.microsoft.com/office/spreadsheetml/2017/richdata2" ref="A3:F49">
    <sortCondition ref="A3"/>
  </sortState>
  <tableColumns count="6">
    <tableColumn id="1" xr3:uid="{52129C08-4868-4DF9-B7E4-15E27D1D58AA}" name="Huvudsökande kommun" dataDxfId="46"/>
    <tableColumn id="2" xr3:uid="{87B2B64A-4DF1-4AC6-86D2-0530BDDB33EE}" name="Sökt belopp_x000a_(ansökan)" dataDxfId="45" dataCellStyle="Valuta"/>
    <tableColumn id="3" xr3:uid="{5DAA2331-F528-4F82-B407-770DCE985598}" name="Beviljat belopp_x000a_(ansökan)" dataDxfId="44" dataCellStyle="Valuta"/>
    <tableColumn id="4" xr3:uid="{5B7B884E-D5E6-4DBE-B21E-D98D1BF1C744}" name="Andel beviljat" dataDxfId="43" dataCellStyle="Procent"/>
    <tableColumn id="5" xr3:uid="{640D17F4-AD94-42C4-ADD6-70E6BAB1CE76}" name="Redovisat belopp" dataDxfId="42" dataCellStyle="Valuta"/>
    <tableColumn id="6" xr3:uid="{05CFAAB9-9DA4-4814-90F0-37A1E572AAA8}" name="Nyttjandegrad" dataDxfId="41" dataCellStyle="Proce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41D5BE1-AB0E-4AFB-BA9D-BF3BFAE639EC}" name="Tabell2" displayName="Tabell2" ref="A2:F49" totalsRowShown="0" headerRowDxfId="40" dataDxfId="39" headerRowBorderDxfId="37" tableBorderDxfId="38" totalsRowBorderDxfId="36">
  <autoFilter ref="A2:F49" xr:uid="{63125AF3-9250-47A8-B1D2-63CCC9AEEC75}"/>
  <sortState xmlns:xlrd2="http://schemas.microsoft.com/office/spreadsheetml/2017/richdata2" ref="A3:F43">
    <sortCondition ref="A3"/>
  </sortState>
  <tableColumns count="6">
    <tableColumn id="1" xr3:uid="{733BE2C2-2974-48E2-9B44-6D1F650B8A39}" name="Huvudsökande kommun" dataDxfId="35"/>
    <tableColumn id="2" xr3:uid="{A1998F9F-60FC-4C0D-9E51-D29940B28198}" name="Sökt belopp_x000a_(ansökan)" dataDxfId="34" dataCellStyle="Valuta"/>
    <tableColumn id="3" xr3:uid="{ADD29DAE-CEA0-4970-A5EE-DF356D026A2C}" name="Beviljat belopp_x000a_(ansökan)" dataDxfId="33" dataCellStyle="Valuta"/>
    <tableColumn id="4" xr3:uid="{66CA55D1-C23B-47F4-B8B7-14C75B5D4BB5}" name="Andel beviljat" dataDxfId="32" dataCellStyle="Procent"/>
    <tableColumn id="5" xr3:uid="{4EC95A98-DC67-4180-97D8-FE004A6278AF}" name="Redovisat belopp" dataDxfId="31" dataCellStyle="Valuta"/>
    <tableColumn id="6" xr3:uid="{3DF3FAC0-CAFE-4B8D-8736-32FA9151EF0A}" name="Nyttjandegrad" dataDxfId="30" dataCellStyle="Procen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FE8DB04-8D1D-4E9C-A81D-C777FDAEF1AD}" name="Tabell3" displayName="Tabell3" ref="A2:F47" totalsRowShown="0" headerRowDxfId="29" dataDxfId="28" headerRowBorderDxfId="26" tableBorderDxfId="27" totalsRowBorderDxfId="25">
  <autoFilter ref="A2:F47" xr:uid="{D7FD8EFC-5F82-4FFC-BE8E-07ED0ADB1F2B}"/>
  <sortState xmlns:xlrd2="http://schemas.microsoft.com/office/spreadsheetml/2017/richdata2" ref="A3:F47">
    <sortCondition ref="A3"/>
  </sortState>
  <tableColumns count="6">
    <tableColumn id="1" xr3:uid="{4E18D867-89BE-4D82-8EF9-DBFBABFFC778}" name="Huvudsökande kommun" dataDxfId="24"/>
    <tableColumn id="8" xr3:uid="{15A9A710-B514-4E49-815E-BA591A8791C8}" name="Sökt belopp_x000a_(ansökan + omfördelning)" dataDxfId="23" dataCellStyle="Valuta"/>
    <tableColumn id="3" xr3:uid="{D6BD7482-F73C-4F1D-9D7A-616CE07404B3}" name="Beviljat belopp_x000a_(ansökan + omfördelning)" dataDxfId="22" dataCellStyle="Valuta"/>
    <tableColumn id="5" xr3:uid="{4D4624D3-2843-438C-B3B1-38397333F6BA}" name="Andel beviljat" dataDxfId="21" dataCellStyle="Procent">
      <calculatedColumnFormula>Tabell3[[#This Row],[Beviljat belopp
(ansökan + omfördelning)]]/Tabell3[[#This Row],[Sökt belopp
(ansökan + omfördelning)]]</calculatedColumnFormula>
    </tableColumn>
    <tableColumn id="6" xr3:uid="{7FA67BCD-7112-4DDE-9957-1AF6CE427921}" name="Redovisat belopp" dataDxfId="20" dataCellStyle="Valuta"/>
    <tableColumn id="7" xr3:uid="{C459A72B-78B5-4E33-9D4B-F3C09539380C}" name="Nyttjandegrad" dataDxfId="19" dataCellStyle="Procent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FE189C0-4B77-4C3E-8930-ACA2E7D32CC5}" name="Tabell4" displayName="Tabell4" ref="A2:F30" totalsRowShown="0" headerRowDxfId="18" dataDxfId="17" headerRowBorderDxfId="15" tableBorderDxfId="16" totalsRowBorderDxfId="14">
  <autoFilter ref="A2:F30" xr:uid="{C12537BB-BBB1-47AB-8B11-1194077577A0}"/>
  <sortState xmlns:xlrd2="http://schemas.microsoft.com/office/spreadsheetml/2017/richdata2" ref="A3:F29">
    <sortCondition ref="A3"/>
  </sortState>
  <tableColumns count="6">
    <tableColumn id="1" xr3:uid="{6767CB22-27B9-41E5-B8A9-A857734470F4}" name="Huvudsökande kommun" dataDxfId="13"/>
    <tableColumn id="2" xr3:uid="{ED99FF05-8547-4A6D-AA20-AE54C67BAEF0}" name="Sökt belopp_x000a_(ansökan + omfördelning)" dataDxfId="12" dataCellStyle="Valuta"/>
    <tableColumn id="3" xr3:uid="{860B853E-A7E7-4467-AA48-6E5DABF20E1B}" name="Beviljat belopp_x000a_(ansökan + omfördelning)" dataDxfId="11" dataCellStyle="Valuta"/>
    <tableColumn id="5" xr3:uid="{B6ECA541-4FF7-4C87-8B8D-9671C3C9DCA2}" name="Andel beviljat" dataDxfId="10" dataCellStyle="Procent">
      <calculatedColumnFormula>Tabell4[[#This Row],[Beviljat belopp
(ansökan + omfördelning)]]/Tabell4[[#This Row],[Sökt belopp
(ansökan + omfördelning)]]</calculatedColumnFormula>
    </tableColumn>
    <tableColumn id="6" xr3:uid="{79337A7F-CCA1-4D6F-97D4-0F8D0D1485F4}" name="Redovisat belopp" dataDxfId="9"/>
    <tableColumn id="7" xr3:uid="{AC8F5A14-037D-4E2B-961E-51E80302EC68}" name="Nyttjandegrad" dataDxfId="8" dataCellStyle="Procent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5619623-D0EF-4384-B353-818A88CE63E9}" name="Tabell5" displayName="Tabell5" ref="A2:F39" totalsRowShown="0" headerRowDxfId="7" dataDxfId="6">
  <autoFilter ref="A2:F39" xr:uid="{8E6D79C9-E574-4EF7-B0F7-3555B62EF612}"/>
  <tableColumns count="6">
    <tableColumn id="1" xr3:uid="{2EEFAA21-1DCA-4074-BD48-3DE68B12E6B3}" name="Huvudsökande kommun" dataDxfId="5"/>
    <tableColumn id="2" xr3:uid="{334FB3E6-4841-4496-BAE0-4DF7C04664BF}" name="Sökt belopp_x000a_(ansökan + omfördelning)" dataDxfId="4" dataCellStyle="Valuta"/>
    <tableColumn id="3" xr3:uid="{6E1CFF2B-6033-450E-A801-1B8E98EDC57B}" name="Beviljat belopp_x000a_(ansökan + omfördelning)" dataDxfId="3" dataCellStyle="Valuta"/>
    <tableColumn id="6" xr3:uid="{8F0BB55E-16B0-45D9-BDC3-43416D51D319}" name="Andel beviljat" dataDxfId="2" dataCellStyle="Procent"/>
    <tableColumn id="4" xr3:uid="{63129A3E-BD44-469B-A6BE-0F1C21B1CE37}" name="Redovisat belopp" dataDxfId="1" dataCellStyle="Valuta"/>
    <tableColumn id="5" xr3:uid="{BCC65043-A3AB-4DD0-BEF1-17B7D31E9759}" name="Nyttjandegrad" dataDxfId="0" dataCellStyle="Pro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4ECDD-EB8A-4170-917F-5AEB3BE7B789}">
  <dimension ref="A1:H57"/>
  <sheetViews>
    <sheetView tabSelected="1" workbookViewId="0">
      <selection sqref="A1:F1"/>
    </sheetView>
  </sheetViews>
  <sheetFormatPr defaultColWidth="0" defaultRowHeight="15" zeroHeight="1" x14ac:dyDescent="0.25"/>
  <cols>
    <col min="1" max="1" width="44.85546875" bestFit="1" customWidth="1"/>
    <col min="2" max="6" width="30.7109375" customWidth="1"/>
    <col min="7" max="8" width="9.140625" customWidth="1"/>
    <col min="9" max="16384" width="9.140625" hidden="1"/>
  </cols>
  <sheetData>
    <row r="1" spans="1:8" ht="30" customHeight="1" x14ac:dyDescent="0.25">
      <c r="A1" s="1" t="s">
        <v>0</v>
      </c>
      <c r="B1" s="1"/>
      <c r="C1" s="1"/>
      <c r="D1" s="1"/>
      <c r="E1" s="1"/>
      <c r="F1" s="1"/>
      <c r="G1" s="2"/>
      <c r="H1" s="2"/>
    </row>
    <row r="2" spans="1:8" ht="30" customHeight="1" x14ac:dyDescent="0.25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2"/>
      <c r="H2" s="2"/>
    </row>
    <row r="3" spans="1:8" x14ac:dyDescent="0.25">
      <c r="A3" s="7" t="s">
        <v>7</v>
      </c>
      <c r="B3" s="8">
        <v>13210000</v>
      </c>
      <c r="C3" s="8">
        <v>13210000</v>
      </c>
      <c r="D3" s="9">
        <v>1</v>
      </c>
      <c r="E3" s="8" t="s">
        <v>8</v>
      </c>
      <c r="F3" s="10"/>
      <c r="G3" s="2"/>
      <c r="H3" s="2"/>
    </row>
    <row r="4" spans="1:8" x14ac:dyDescent="0.25">
      <c r="A4" s="7" t="s">
        <v>9</v>
      </c>
      <c r="B4" s="8">
        <v>40900000</v>
      </c>
      <c r="C4" s="8">
        <v>40900000</v>
      </c>
      <c r="D4" s="9">
        <v>1</v>
      </c>
      <c r="E4" s="8" t="s">
        <v>8</v>
      </c>
      <c r="F4" s="10"/>
      <c r="G4" s="2"/>
      <c r="H4" s="2"/>
    </row>
    <row r="5" spans="1:8" x14ac:dyDescent="0.25">
      <c r="A5" s="7" t="s">
        <v>10</v>
      </c>
      <c r="B5" s="8">
        <v>14550000</v>
      </c>
      <c r="C5" s="8">
        <v>14550000</v>
      </c>
      <c r="D5" s="9">
        <v>1</v>
      </c>
      <c r="E5" s="8" t="s">
        <v>8</v>
      </c>
      <c r="F5" s="10"/>
      <c r="G5" s="2"/>
      <c r="H5" s="2"/>
    </row>
    <row r="6" spans="1:8" x14ac:dyDescent="0.25">
      <c r="A6" s="7" t="s">
        <v>11</v>
      </c>
      <c r="B6" s="8">
        <v>28705000</v>
      </c>
      <c r="C6" s="8">
        <v>28705000</v>
      </c>
      <c r="D6" s="9">
        <v>1</v>
      </c>
      <c r="E6" s="8" t="s">
        <v>8</v>
      </c>
      <c r="F6" s="10"/>
      <c r="G6" s="2"/>
      <c r="H6" s="2"/>
    </row>
    <row r="7" spans="1:8" x14ac:dyDescent="0.25">
      <c r="A7" s="7" t="s">
        <v>12</v>
      </c>
      <c r="B7" s="8">
        <v>16225000</v>
      </c>
      <c r="C7" s="8">
        <v>16225000</v>
      </c>
      <c r="D7" s="9">
        <v>1</v>
      </c>
      <c r="E7" s="8" t="s">
        <v>8</v>
      </c>
      <c r="F7" s="10"/>
      <c r="G7" s="2"/>
      <c r="H7" s="2"/>
    </row>
    <row r="8" spans="1:8" x14ac:dyDescent="0.25">
      <c r="A8" s="7" t="s">
        <v>13</v>
      </c>
      <c r="B8" s="8">
        <v>11775000</v>
      </c>
      <c r="C8" s="8">
        <v>11775000</v>
      </c>
      <c r="D8" s="9">
        <v>1</v>
      </c>
      <c r="E8" s="8" t="s">
        <v>8</v>
      </c>
      <c r="F8" s="10"/>
      <c r="G8" s="2"/>
      <c r="H8" s="2"/>
    </row>
    <row r="9" spans="1:8" x14ac:dyDescent="0.25">
      <c r="A9" s="7" t="s">
        <v>14</v>
      </c>
      <c r="B9" s="8">
        <v>35105000</v>
      </c>
      <c r="C9" s="8">
        <v>35105000</v>
      </c>
      <c r="D9" s="9">
        <v>1</v>
      </c>
      <c r="E9" s="8" t="s">
        <v>8</v>
      </c>
      <c r="F9" s="10"/>
      <c r="G9" s="2"/>
      <c r="H9" s="2"/>
    </row>
    <row r="10" spans="1:8" x14ac:dyDescent="0.25">
      <c r="A10" s="7" t="s">
        <v>15</v>
      </c>
      <c r="B10" s="8">
        <v>65230000</v>
      </c>
      <c r="C10" s="8">
        <v>65230000</v>
      </c>
      <c r="D10" s="9">
        <v>1</v>
      </c>
      <c r="E10" s="8" t="s">
        <v>8</v>
      </c>
      <c r="F10" s="10"/>
      <c r="G10" s="2"/>
      <c r="H10" s="2"/>
    </row>
    <row r="11" spans="1:8" x14ac:dyDescent="0.25">
      <c r="A11" s="7" t="s">
        <v>16</v>
      </c>
      <c r="B11" s="8">
        <v>35400000</v>
      </c>
      <c r="C11" s="8">
        <v>35400000</v>
      </c>
      <c r="D11" s="9">
        <v>1</v>
      </c>
      <c r="E11" s="8" t="s">
        <v>8</v>
      </c>
      <c r="F11" s="10"/>
      <c r="G11" s="2"/>
      <c r="H11" s="2"/>
    </row>
    <row r="12" spans="1:8" x14ac:dyDescent="0.25">
      <c r="A12" s="7" t="s">
        <v>17</v>
      </c>
      <c r="B12" s="8">
        <v>26625000</v>
      </c>
      <c r="C12" s="8">
        <v>26625000</v>
      </c>
      <c r="D12" s="9">
        <v>1</v>
      </c>
      <c r="E12" s="8" t="s">
        <v>8</v>
      </c>
      <c r="F12" s="10"/>
      <c r="G12" s="2"/>
      <c r="H12" s="2"/>
    </row>
    <row r="13" spans="1:8" x14ac:dyDescent="0.25">
      <c r="A13" s="7" t="s">
        <v>18</v>
      </c>
      <c r="B13" s="8">
        <v>2275000</v>
      </c>
      <c r="C13" s="8">
        <v>2275000</v>
      </c>
      <c r="D13" s="9">
        <v>1</v>
      </c>
      <c r="E13" s="8" t="s">
        <v>8</v>
      </c>
      <c r="F13" s="10"/>
      <c r="G13" s="2"/>
      <c r="H13" s="2"/>
    </row>
    <row r="14" spans="1:8" x14ac:dyDescent="0.25">
      <c r="A14" s="7" t="s">
        <v>19</v>
      </c>
      <c r="B14" s="8">
        <v>54240000</v>
      </c>
      <c r="C14" s="8">
        <v>54240000</v>
      </c>
      <c r="D14" s="9">
        <v>1</v>
      </c>
      <c r="E14" s="8" t="s">
        <v>8</v>
      </c>
      <c r="F14" s="10"/>
      <c r="G14" s="2"/>
      <c r="H14" s="2"/>
    </row>
    <row r="15" spans="1:8" x14ac:dyDescent="0.25">
      <c r="A15" s="7" t="s">
        <v>20</v>
      </c>
      <c r="B15" s="8">
        <v>10890000</v>
      </c>
      <c r="C15" s="8">
        <v>10890000</v>
      </c>
      <c r="D15" s="9">
        <v>1</v>
      </c>
      <c r="E15" s="8" t="s">
        <v>8</v>
      </c>
      <c r="F15" s="10"/>
      <c r="G15" s="2"/>
      <c r="H15" s="2"/>
    </row>
    <row r="16" spans="1:8" x14ac:dyDescent="0.25">
      <c r="A16" s="7" t="s">
        <v>21</v>
      </c>
      <c r="B16" s="8">
        <v>6310000</v>
      </c>
      <c r="C16" s="8">
        <v>6310000</v>
      </c>
      <c r="D16" s="9">
        <v>1</v>
      </c>
      <c r="E16" s="8" t="s">
        <v>8</v>
      </c>
      <c r="F16" s="10"/>
      <c r="G16" s="2"/>
      <c r="H16" s="2"/>
    </row>
    <row r="17" spans="1:8" x14ac:dyDescent="0.25">
      <c r="A17" s="7" t="s">
        <v>22</v>
      </c>
      <c r="B17" s="8">
        <v>15575000</v>
      </c>
      <c r="C17" s="8">
        <v>15575000</v>
      </c>
      <c r="D17" s="9">
        <v>1</v>
      </c>
      <c r="E17" s="8" t="s">
        <v>8</v>
      </c>
      <c r="F17" s="10"/>
      <c r="G17" s="2"/>
      <c r="H17" s="2"/>
    </row>
    <row r="18" spans="1:8" x14ac:dyDescent="0.25">
      <c r="A18" s="7" t="s">
        <v>23</v>
      </c>
      <c r="B18" s="8">
        <v>25670000</v>
      </c>
      <c r="C18" s="8">
        <v>25670000</v>
      </c>
      <c r="D18" s="9">
        <v>1</v>
      </c>
      <c r="E18" s="8" t="s">
        <v>8</v>
      </c>
      <c r="F18" s="10"/>
      <c r="G18" s="2"/>
      <c r="H18" s="2"/>
    </row>
    <row r="19" spans="1:8" x14ac:dyDescent="0.25">
      <c r="A19" s="7" t="s">
        <v>24</v>
      </c>
      <c r="B19" s="8">
        <v>25065000</v>
      </c>
      <c r="C19" s="8">
        <v>25065000</v>
      </c>
      <c r="D19" s="9">
        <v>1</v>
      </c>
      <c r="E19" s="8" t="s">
        <v>8</v>
      </c>
      <c r="F19" s="10"/>
      <c r="G19" s="2"/>
      <c r="H19" s="2"/>
    </row>
    <row r="20" spans="1:8" x14ac:dyDescent="0.25">
      <c r="A20" s="7" t="s">
        <v>25</v>
      </c>
      <c r="B20" s="8">
        <v>39170000</v>
      </c>
      <c r="C20" s="8">
        <v>39170000</v>
      </c>
      <c r="D20" s="9">
        <v>1</v>
      </c>
      <c r="E20" s="8" t="s">
        <v>8</v>
      </c>
      <c r="F20" s="10"/>
      <c r="G20" s="2"/>
      <c r="H20" s="2"/>
    </row>
    <row r="21" spans="1:8" x14ac:dyDescent="0.25">
      <c r="A21" s="7" t="s">
        <v>26</v>
      </c>
      <c r="B21" s="8">
        <v>10950000</v>
      </c>
      <c r="C21" s="8">
        <v>10950000</v>
      </c>
      <c r="D21" s="9">
        <v>1</v>
      </c>
      <c r="E21" s="8" t="s">
        <v>8</v>
      </c>
      <c r="F21" s="10"/>
      <c r="G21" s="2"/>
      <c r="H21" s="2"/>
    </row>
    <row r="22" spans="1:8" x14ac:dyDescent="0.25">
      <c r="A22" s="7" t="s">
        <v>27</v>
      </c>
      <c r="B22" s="8">
        <v>18690000</v>
      </c>
      <c r="C22" s="8">
        <v>18690000</v>
      </c>
      <c r="D22" s="9">
        <v>1</v>
      </c>
      <c r="E22" s="8" t="s">
        <v>8</v>
      </c>
      <c r="F22" s="10"/>
      <c r="G22" s="2"/>
      <c r="H22" s="2"/>
    </row>
    <row r="23" spans="1:8" x14ac:dyDescent="0.25">
      <c r="A23" s="7" t="s">
        <v>28</v>
      </c>
      <c r="B23" s="8">
        <v>6500000</v>
      </c>
      <c r="C23" s="8">
        <v>6500000</v>
      </c>
      <c r="D23" s="9">
        <v>1</v>
      </c>
      <c r="E23" s="8" t="s">
        <v>8</v>
      </c>
      <c r="F23" s="10"/>
      <c r="G23" s="2"/>
      <c r="H23" s="2"/>
    </row>
    <row r="24" spans="1:8" x14ac:dyDescent="0.25">
      <c r="A24" s="7" t="s">
        <v>29</v>
      </c>
      <c r="B24" s="8">
        <v>4800000</v>
      </c>
      <c r="C24" s="8">
        <v>4800000</v>
      </c>
      <c r="D24" s="9">
        <v>1</v>
      </c>
      <c r="E24" s="8" t="s">
        <v>8</v>
      </c>
      <c r="F24" s="10"/>
      <c r="G24" s="2"/>
      <c r="H24" s="2"/>
    </row>
    <row r="25" spans="1:8" x14ac:dyDescent="0.25">
      <c r="A25" s="7" t="s">
        <v>30</v>
      </c>
      <c r="B25" s="8">
        <v>5560000</v>
      </c>
      <c r="C25" s="8">
        <v>5560000</v>
      </c>
      <c r="D25" s="9">
        <v>1</v>
      </c>
      <c r="E25" s="8" t="s">
        <v>8</v>
      </c>
      <c r="F25" s="10"/>
      <c r="G25" s="2"/>
      <c r="H25" s="2"/>
    </row>
    <row r="26" spans="1:8" x14ac:dyDescent="0.25">
      <c r="A26" s="7" t="s">
        <v>31</v>
      </c>
      <c r="B26" s="8">
        <v>59345000</v>
      </c>
      <c r="C26" s="8">
        <v>59345000</v>
      </c>
      <c r="D26" s="9">
        <v>1</v>
      </c>
      <c r="E26" s="8" t="s">
        <v>8</v>
      </c>
      <c r="F26" s="10"/>
      <c r="G26" s="2"/>
      <c r="H26" s="2"/>
    </row>
    <row r="27" spans="1:8" x14ac:dyDescent="0.25">
      <c r="A27" s="7" t="s">
        <v>32</v>
      </c>
      <c r="B27" s="8">
        <v>67000000</v>
      </c>
      <c r="C27" s="8">
        <v>67000000</v>
      </c>
      <c r="D27" s="9">
        <v>1</v>
      </c>
      <c r="E27" s="8" t="s">
        <v>8</v>
      </c>
      <c r="F27" s="10"/>
      <c r="G27" s="2"/>
      <c r="H27" s="2"/>
    </row>
    <row r="28" spans="1:8" x14ac:dyDescent="0.25">
      <c r="A28" s="7" t="s">
        <v>33</v>
      </c>
      <c r="B28" s="8">
        <v>9425000</v>
      </c>
      <c r="C28" s="8">
        <v>9425000</v>
      </c>
      <c r="D28" s="9">
        <v>1</v>
      </c>
      <c r="E28" s="8" t="s">
        <v>8</v>
      </c>
      <c r="F28" s="10"/>
      <c r="G28" s="2"/>
      <c r="H28" s="2"/>
    </row>
    <row r="29" spans="1:8" x14ac:dyDescent="0.25">
      <c r="A29" s="7" t="s">
        <v>34</v>
      </c>
      <c r="B29" s="8">
        <v>26265000</v>
      </c>
      <c r="C29" s="8">
        <v>26265000</v>
      </c>
      <c r="D29" s="9">
        <v>1</v>
      </c>
      <c r="E29" s="8" t="s">
        <v>8</v>
      </c>
      <c r="F29" s="10"/>
      <c r="G29" s="2"/>
      <c r="H29" s="2"/>
    </row>
    <row r="30" spans="1:8" x14ac:dyDescent="0.25">
      <c r="A30" s="7" t="s">
        <v>35</v>
      </c>
      <c r="B30" s="8">
        <v>2795000</v>
      </c>
      <c r="C30" s="8">
        <v>2795000</v>
      </c>
      <c r="D30" s="9">
        <v>1</v>
      </c>
      <c r="E30" s="8" t="s">
        <v>8</v>
      </c>
      <c r="F30" s="10"/>
      <c r="G30" s="2"/>
      <c r="H30" s="2"/>
    </row>
    <row r="31" spans="1:8" x14ac:dyDescent="0.25">
      <c r="A31" s="7" t="s">
        <v>36</v>
      </c>
      <c r="B31" s="8">
        <v>14675000</v>
      </c>
      <c r="C31" s="8">
        <v>14675000</v>
      </c>
      <c r="D31" s="9">
        <v>1</v>
      </c>
      <c r="E31" s="8" t="s">
        <v>8</v>
      </c>
      <c r="F31" s="10"/>
      <c r="G31" s="2"/>
      <c r="H31" s="2"/>
    </row>
    <row r="32" spans="1:8" x14ac:dyDescent="0.25">
      <c r="A32" s="7" t="s">
        <v>37</v>
      </c>
      <c r="B32" s="8">
        <v>3355000</v>
      </c>
      <c r="C32" s="8">
        <v>3355000</v>
      </c>
      <c r="D32" s="9">
        <v>1</v>
      </c>
      <c r="E32" s="8" t="s">
        <v>8</v>
      </c>
      <c r="F32" s="10"/>
      <c r="G32" s="2"/>
      <c r="H32" s="2"/>
    </row>
    <row r="33" spans="1:8" x14ac:dyDescent="0.25">
      <c r="A33" s="7" t="s">
        <v>38</v>
      </c>
      <c r="B33" s="8">
        <v>23930000</v>
      </c>
      <c r="C33" s="8">
        <v>23930000</v>
      </c>
      <c r="D33" s="9">
        <v>1</v>
      </c>
      <c r="E33" s="8" t="s">
        <v>8</v>
      </c>
      <c r="F33" s="10"/>
      <c r="G33" s="2"/>
      <c r="H33" s="2"/>
    </row>
    <row r="34" spans="1:8" x14ac:dyDescent="0.25">
      <c r="A34" s="7" t="s">
        <v>39</v>
      </c>
      <c r="B34" s="8">
        <v>34500000</v>
      </c>
      <c r="C34" s="8">
        <v>34500000</v>
      </c>
      <c r="D34" s="9">
        <v>1</v>
      </c>
      <c r="E34" s="8" t="s">
        <v>8</v>
      </c>
      <c r="F34" s="10"/>
      <c r="G34" s="2"/>
      <c r="H34" s="2"/>
    </row>
    <row r="35" spans="1:8" x14ac:dyDescent="0.25">
      <c r="A35" s="7" t="s">
        <v>40</v>
      </c>
      <c r="B35" s="8">
        <v>90300000</v>
      </c>
      <c r="C35" s="8">
        <v>90300000</v>
      </c>
      <c r="D35" s="9">
        <v>1</v>
      </c>
      <c r="E35" s="8" t="s">
        <v>8</v>
      </c>
      <c r="F35" s="10"/>
      <c r="G35" s="2"/>
      <c r="H35" s="2"/>
    </row>
    <row r="36" spans="1:8" x14ac:dyDescent="0.25">
      <c r="A36" s="7" t="s">
        <v>41</v>
      </c>
      <c r="B36" s="8">
        <v>61220000</v>
      </c>
      <c r="C36" s="8">
        <v>61220000</v>
      </c>
      <c r="D36" s="9">
        <v>1</v>
      </c>
      <c r="E36" s="8" t="s">
        <v>8</v>
      </c>
      <c r="F36" s="10"/>
      <c r="G36" s="2"/>
      <c r="H36" s="2"/>
    </row>
    <row r="37" spans="1:8" x14ac:dyDescent="0.25">
      <c r="A37" s="7" t="s">
        <v>42</v>
      </c>
      <c r="B37" s="8">
        <v>61180000</v>
      </c>
      <c r="C37" s="8">
        <v>61180000</v>
      </c>
      <c r="D37" s="9">
        <v>1</v>
      </c>
      <c r="E37" s="8" t="s">
        <v>8</v>
      </c>
      <c r="F37" s="10"/>
      <c r="G37" s="2"/>
      <c r="H37" s="2"/>
    </row>
    <row r="38" spans="1:8" x14ac:dyDescent="0.25">
      <c r="A38" s="7" t="s">
        <v>43</v>
      </c>
      <c r="B38" s="8">
        <v>14865000</v>
      </c>
      <c r="C38" s="8">
        <v>14865000</v>
      </c>
      <c r="D38" s="9">
        <v>1</v>
      </c>
      <c r="E38" s="8" t="s">
        <v>8</v>
      </c>
      <c r="F38" s="10"/>
      <c r="G38" s="2"/>
      <c r="H38" s="2"/>
    </row>
    <row r="39" spans="1:8" x14ac:dyDescent="0.25">
      <c r="A39" s="7" t="s">
        <v>44</v>
      </c>
      <c r="B39" s="8">
        <v>22375000</v>
      </c>
      <c r="C39" s="8">
        <v>22375000</v>
      </c>
      <c r="D39" s="9">
        <v>1</v>
      </c>
      <c r="E39" s="8" t="s">
        <v>8</v>
      </c>
      <c r="F39" s="10"/>
      <c r="G39" s="2"/>
      <c r="H39" s="2"/>
    </row>
    <row r="40" spans="1:8" x14ac:dyDescent="0.25">
      <c r="A40" s="7" t="s">
        <v>45</v>
      </c>
      <c r="B40" s="8">
        <v>44800000</v>
      </c>
      <c r="C40" s="8">
        <v>44800000</v>
      </c>
      <c r="D40" s="9">
        <v>1</v>
      </c>
      <c r="E40" s="8" t="s">
        <v>8</v>
      </c>
      <c r="F40" s="10"/>
      <c r="G40" s="2"/>
      <c r="H40" s="2"/>
    </row>
    <row r="41" spans="1:8" x14ac:dyDescent="0.25">
      <c r="A41" s="7" t="s">
        <v>46</v>
      </c>
      <c r="B41" s="8">
        <v>50330000</v>
      </c>
      <c r="C41" s="8">
        <v>50330000</v>
      </c>
      <c r="D41" s="9">
        <v>1</v>
      </c>
      <c r="E41" s="8" t="s">
        <v>8</v>
      </c>
      <c r="F41" s="10"/>
      <c r="G41" s="2"/>
      <c r="H41" s="2"/>
    </row>
    <row r="42" spans="1:8" x14ac:dyDescent="0.25">
      <c r="A42" s="7" t="s">
        <v>47</v>
      </c>
      <c r="B42" s="8">
        <v>38850000</v>
      </c>
      <c r="C42" s="8">
        <v>38850000</v>
      </c>
      <c r="D42" s="9">
        <v>1</v>
      </c>
      <c r="E42" s="8" t="s">
        <v>8</v>
      </c>
      <c r="F42" s="10"/>
      <c r="G42" s="2"/>
      <c r="H42" s="2"/>
    </row>
    <row r="43" spans="1:8" x14ac:dyDescent="0.25">
      <c r="A43" s="7" t="s">
        <v>48</v>
      </c>
      <c r="B43" s="8">
        <v>3880000</v>
      </c>
      <c r="C43" s="8">
        <v>3880000</v>
      </c>
      <c r="D43" s="9">
        <v>1</v>
      </c>
      <c r="E43" s="8" t="s">
        <v>8</v>
      </c>
      <c r="F43" s="10"/>
      <c r="G43" s="2"/>
      <c r="H43" s="2"/>
    </row>
    <row r="44" spans="1:8" x14ac:dyDescent="0.25">
      <c r="A44" s="7" t="s">
        <v>49</v>
      </c>
      <c r="B44" s="8">
        <v>35000000</v>
      </c>
      <c r="C44" s="8">
        <v>35000000</v>
      </c>
      <c r="D44" s="9">
        <v>1</v>
      </c>
      <c r="E44" s="8" t="s">
        <v>8</v>
      </c>
      <c r="F44" s="10"/>
      <c r="G44" s="2"/>
      <c r="H44" s="2"/>
    </row>
    <row r="45" spans="1:8" x14ac:dyDescent="0.25">
      <c r="A45" s="7" t="s">
        <v>50</v>
      </c>
      <c r="B45" s="8">
        <v>17952500</v>
      </c>
      <c r="C45" s="8">
        <v>17952500</v>
      </c>
      <c r="D45" s="9">
        <v>1</v>
      </c>
      <c r="E45" s="8" t="s">
        <v>8</v>
      </c>
      <c r="F45" s="10"/>
      <c r="G45" s="2"/>
      <c r="H45" s="2"/>
    </row>
    <row r="46" spans="1:8" x14ac:dyDescent="0.25">
      <c r="A46" s="7" t="s">
        <v>51</v>
      </c>
      <c r="B46" s="8">
        <v>10550000</v>
      </c>
      <c r="C46" s="8">
        <v>10550000</v>
      </c>
      <c r="D46" s="9">
        <v>1</v>
      </c>
      <c r="E46" s="8" t="s">
        <v>8</v>
      </c>
      <c r="F46" s="10"/>
      <c r="G46" s="2"/>
      <c r="H46" s="2"/>
    </row>
    <row r="47" spans="1:8" x14ac:dyDescent="0.25">
      <c r="A47" s="7" t="s">
        <v>52</v>
      </c>
      <c r="B47" s="8">
        <v>14512500</v>
      </c>
      <c r="C47" s="8">
        <v>14512500</v>
      </c>
      <c r="D47" s="9">
        <v>1</v>
      </c>
      <c r="E47" s="8" t="s">
        <v>8</v>
      </c>
      <c r="F47" s="10"/>
      <c r="G47" s="2"/>
      <c r="H47" s="2"/>
    </row>
    <row r="48" spans="1:8" x14ac:dyDescent="0.25">
      <c r="A48" s="7" t="s">
        <v>53</v>
      </c>
      <c r="B48" s="8">
        <v>41619500</v>
      </c>
      <c r="C48" s="8">
        <v>41619500</v>
      </c>
      <c r="D48" s="9">
        <v>1</v>
      </c>
      <c r="E48" s="8" t="s">
        <v>8</v>
      </c>
      <c r="F48" s="10"/>
      <c r="G48" s="2"/>
      <c r="H48" s="2"/>
    </row>
    <row r="49" spans="1:8" x14ac:dyDescent="0.25">
      <c r="A49" s="7" t="s">
        <v>54</v>
      </c>
      <c r="B49" s="8">
        <v>21350000</v>
      </c>
      <c r="C49" s="8">
        <v>21350000</v>
      </c>
      <c r="D49" s="9">
        <v>1</v>
      </c>
      <c r="E49" s="8" t="s">
        <v>8</v>
      </c>
      <c r="F49" s="10"/>
      <c r="G49" s="2"/>
      <c r="H49" s="2"/>
    </row>
    <row r="50" spans="1:8" x14ac:dyDescent="0.25">
      <c r="A50" s="11"/>
      <c r="B50" s="2"/>
      <c r="C50" s="2"/>
      <c r="D50" s="2"/>
      <c r="E50" s="2"/>
      <c r="F50" s="12"/>
      <c r="G50" s="2"/>
      <c r="H50" s="2"/>
    </row>
    <row r="51" spans="1:8" ht="19.5" customHeight="1" x14ac:dyDescent="0.25">
      <c r="A51" s="13" t="s">
        <v>55</v>
      </c>
      <c r="B51" s="14">
        <v>1283494500</v>
      </c>
      <c r="C51" s="14">
        <v>1283494500</v>
      </c>
      <c r="D51" s="15">
        <v>1</v>
      </c>
      <c r="E51" s="14"/>
      <c r="F51" s="15"/>
      <c r="G51" s="2"/>
      <c r="H51" s="2"/>
    </row>
    <row r="52" spans="1:8" x14ac:dyDescent="0.25">
      <c r="A52" s="11"/>
      <c r="B52" s="2"/>
      <c r="C52" s="2"/>
      <c r="D52" s="2"/>
      <c r="E52" s="2"/>
      <c r="F52" s="12"/>
      <c r="G52" s="2"/>
      <c r="H52" s="2"/>
    </row>
    <row r="53" spans="1:8" x14ac:dyDescent="0.25">
      <c r="A53" s="16"/>
      <c r="B53" s="17"/>
      <c r="C53" s="17"/>
      <c r="D53" s="17"/>
      <c r="E53" s="17"/>
      <c r="F53" s="18"/>
      <c r="G53" s="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</sheetData>
  <mergeCells count="1">
    <mergeCell ref="A1:F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FD691-0DB2-4A40-9E4A-21AC01B9DCC9}">
  <dimension ref="A1:H57"/>
  <sheetViews>
    <sheetView workbookViewId="0">
      <selection sqref="A1:F1"/>
    </sheetView>
  </sheetViews>
  <sheetFormatPr defaultColWidth="0" defaultRowHeight="15" zeroHeight="1" x14ac:dyDescent="0.25"/>
  <cols>
    <col min="1" max="1" width="44.85546875" bestFit="1" customWidth="1"/>
    <col min="2" max="6" width="30.7109375" customWidth="1"/>
    <col min="7" max="8" width="9.140625" customWidth="1"/>
    <col min="9" max="16384" width="9.140625" hidden="1"/>
  </cols>
  <sheetData>
    <row r="1" spans="1:8" ht="30" customHeight="1" x14ac:dyDescent="0.25">
      <c r="A1" s="1" t="s">
        <v>56</v>
      </c>
      <c r="B1" s="1"/>
      <c r="C1" s="1"/>
      <c r="D1" s="1"/>
      <c r="E1" s="1"/>
      <c r="F1" s="1"/>
      <c r="G1" s="2"/>
      <c r="H1" s="2"/>
    </row>
    <row r="2" spans="1:8" ht="30" customHeight="1" x14ac:dyDescent="0.25">
      <c r="A2" s="20" t="s">
        <v>1</v>
      </c>
      <c r="B2" s="21" t="s">
        <v>2</v>
      </c>
      <c r="C2" s="21" t="s">
        <v>3</v>
      </c>
      <c r="D2" s="22" t="s">
        <v>4</v>
      </c>
      <c r="E2" s="22" t="s">
        <v>5</v>
      </c>
      <c r="F2" s="23" t="s">
        <v>6</v>
      </c>
      <c r="G2" s="2"/>
      <c r="H2" s="2"/>
    </row>
    <row r="3" spans="1:8" x14ac:dyDescent="0.25">
      <c r="A3" s="7" t="s">
        <v>7</v>
      </c>
      <c r="B3" s="8">
        <v>970000</v>
      </c>
      <c r="C3" s="8">
        <v>970000</v>
      </c>
      <c r="D3" s="9">
        <v>1</v>
      </c>
      <c r="E3" s="8" t="s">
        <v>8</v>
      </c>
      <c r="F3" s="10"/>
      <c r="G3" s="2"/>
      <c r="H3" s="2"/>
    </row>
    <row r="4" spans="1:8" x14ac:dyDescent="0.25">
      <c r="A4" s="7" t="s">
        <v>9</v>
      </c>
      <c r="B4" s="8">
        <v>2135000</v>
      </c>
      <c r="C4" s="8">
        <v>2135000</v>
      </c>
      <c r="D4" s="9">
        <v>1</v>
      </c>
      <c r="E4" s="8" t="s">
        <v>8</v>
      </c>
      <c r="F4" s="10"/>
      <c r="G4" s="2"/>
      <c r="H4" s="2"/>
    </row>
    <row r="5" spans="1:8" x14ac:dyDescent="0.25">
      <c r="A5" s="7" t="s">
        <v>10</v>
      </c>
      <c r="B5" s="8">
        <v>1000000</v>
      </c>
      <c r="C5" s="8">
        <v>1000000</v>
      </c>
      <c r="D5" s="9">
        <v>1</v>
      </c>
      <c r="E5" s="8" t="s">
        <v>8</v>
      </c>
      <c r="F5" s="10"/>
      <c r="G5" s="2"/>
      <c r="H5" s="2"/>
    </row>
    <row r="6" spans="1:8" x14ac:dyDescent="0.25">
      <c r="A6" s="7" t="s">
        <v>11</v>
      </c>
      <c r="B6" s="8">
        <v>2850000</v>
      </c>
      <c r="C6" s="8">
        <v>2850000</v>
      </c>
      <c r="D6" s="9">
        <v>1</v>
      </c>
      <c r="E6" s="8" t="s">
        <v>8</v>
      </c>
      <c r="F6" s="10"/>
      <c r="G6" s="2"/>
      <c r="H6" s="2"/>
    </row>
    <row r="7" spans="1:8" x14ac:dyDescent="0.25">
      <c r="A7" s="7" t="s">
        <v>12</v>
      </c>
      <c r="B7" s="8">
        <v>1175000</v>
      </c>
      <c r="C7" s="8">
        <v>1175000</v>
      </c>
      <c r="D7" s="9">
        <v>1</v>
      </c>
      <c r="E7" s="8" t="s">
        <v>8</v>
      </c>
      <c r="F7" s="10"/>
      <c r="G7" s="2"/>
      <c r="H7" s="2"/>
    </row>
    <row r="8" spans="1:8" x14ac:dyDescent="0.25">
      <c r="A8" s="7" t="s">
        <v>13</v>
      </c>
      <c r="B8" s="8">
        <v>1675000</v>
      </c>
      <c r="C8" s="8">
        <v>1675000</v>
      </c>
      <c r="D8" s="9">
        <v>1</v>
      </c>
      <c r="E8" s="8" t="s">
        <v>8</v>
      </c>
      <c r="F8" s="10"/>
      <c r="G8" s="2"/>
      <c r="H8" s="2"/>
    </row>
    <row r="9" spans="1:8" x14ac:dyDescent="0.25">
      <c r="A9" s="7" t="s">
        <v>14</v>
      </c>
      <c r="B9" s="8">
        <v>2160000</v>
      </c>
      <c r="C9" s="8">
        <v>2160000</v>
      </c>
      <c r="D9" s="9">
        <v>1</v>
      </c>
      <c r="E9" s="8" t="s">
        <v>8</v>
      </c>
      <c r="F9" s="10"/>
      <c r="G9" s="2"/>
      <c r="H9" s="2"/>
    </row>
    <row r="10" spans="1:8" x14ac:dyDescent="0.25">
      <c r="A10" s="7" t="s">
        <v>15</v>
      </c>
      <c r="B10" s="8">
        <v>39495000</v>
      </c>
      <c r="C10" s="8">
        <v>39495000</v>
      </c>
      <c r="D10" s="9">
        <v>1</v>
      </c>
      <c r="E10" s="8" t="s">
        <v>8</v>
      </c>
      <c r="F10" s="10"/>
      <c r="G10" s="2"/>
      <c r="H10" s="2"/>
    </row>
    <row r="11" spans="1:8" x14ac:dyDescent="0.25">
      <c r="A11" s="7" t="s">
        <v>16</v>
      </c>
      <c r="B11" s="8">
        <v>4075000</v>
      </c>
      <c r="C11" s="8">
        <v>4075000</v>
      </c>
      <c r="D11" s="9">
        <v>1</v>
      </c>
      <c r="E11" s="8" t="s">
        <v>8</v>
      </c>
      <c r="F11" s="10"/>
      <c r="G11" s="2"/>
      <c r="H11" s="2"/>
    </row>
    <row r="12" spans="1:8" x14ac:dyDescent="0.25">
      <c r="A12" s="7" t="s">
        <v>17</v>
      </c>
      <c r="B12" s="8">
        <v>9105000</v>
      </c>
      <c r="C12" s="8">
        <v>9105000</v>
      </c>
      <c r="D12" s="9">
        <v>1</v>
      </c>
      <c r="E12" s="8" t="s">
        <v>8</v>
      </c>
      <c r="F12" s="10"/>
      <c r="G12" s="2"/>
      <c r="H12" s="2"/>
    </row>
    <row r="13" spans="1:8" x14ac:dyDescent="0.25">
      <c r="A13" s="7" t="s">
        <v>18</v>
      </c>
      <c r="B13" s="8">
        <v>610000</v>
      </c>
      <c r="C13" s="8">
        <v>610000</v>
      </c>
      <c r="D13" s="9">
        <v>1</v>
      </c>
      <c r="E13" s="8" t="s">
        <v>8</v>
      </c>
      <c r="F13" s="10"/>
      <c r="G13" s="2"/>
      <c r="H13" s="2"/>
    </row>
    <row r="14" spans="1:8" x14ac:dyDescent="0.25">
      <c r="A14" s="7" t="s">
        <v>19</v>
      </c>
      <c r="B14" s="8">
        <v>7245000</v>
      </c>
      <c r="C14" s="8">
        <v>7245000</v>
      </c>
      <c r="D14" s="9">
        <v>1</v>
      </c>
      <c r="E14" s="8" t="s">
        <v>8</v>
      </c>
      <c r="F14" s="10"/>
      <c r="G14" s="2"/>
      <c r="H14" s="2"/>
    </row>
    <row r="15" spans="1:8" x14ac:dyDescent="0.25">
      <c r="A15" s="7" t="s">
        <v>20</v>
      </c>
      <c r="B15" s="8">
        <v>6500000</v>
      </c>
      <c r="C15" s="8">
        <v>6500000</v>
      </c>
      <c r="D15" s="9">
        <v>1</v>
      </c>
      <c r="E15" s="8" t="s">
        <v>8</v>
      </c>
      <c r="F15" s="10"/>
      <c r="G15" s="2"/>
      <c r="H15" s="2"/>
    </row>
    <row r="16" spans="1:8" x14ac:dyDescent="0.25">
      <c r="A16" s="7" t="s">
        <v>21</v>
      </c>
      <c r="B16" s="8">
        <v>350000</v>
      </c>
      <c r="C16" s="8">
        <v>350000</v>
      </c>
      <c r="D16" s="9">
        <v>1</v>
      </c>
      <c r="E16" s="8" t="s">
        <v>8</v>
      </c>
      <c r="F16" s="10"/>
      <c r="G16" s="2"/>
      <c r="H16" s="2"/>
    </row>
    <row r="17" spans="1:8" x14ac:dyDescent="0.25">
      <c r="A17" s="7" t="s">
        <v>22</v>
      </c>
      <c r="B17" s="8">
        <v>3885000</v>
      </c>
      <c r="C17" s="8">
        <v>3885000</v>
      </c>
      <c r="D17" s="9">
        <v>1</v>
      </c>
      <c r="E17" s="8" t="s">
        <v>8</v>
      </c>
      <c r="F17" s="10"/>
      <c r="G17" s="2"/>
      <c r="H17" s="2"/>
    </row>
    <row r="18" spans="1:8" x14ac:dyDescent="0.25">
      <c r="A18" s="7" t="s">
        <v>23</v>
      </c>
      <c r="B18" s="8">
        <v>2030000</v>
      </c>
      <c r="C18" s="8">
        <v>2030000</v>
      </c>
      <c r="D18" s="9">
        <v>1</v>
      </c>
      <c r="E18" s="8" t="s">
        <v>8</v>
      </c>
      <c r="F18" s="10"/>
      <c r="G18" s="2"/>
      <c r="H18" s="2"/>
    </row>
    <row r="19" spans="1:8" x14ac:dyDescent="0.25">
      <c r="A19" s="7" t="s">
        <v>24</v>
      </c>
      <c r="B19" s="8">
        <v>4800000</v>
      </c>
      <c r="C19" s="8">
        <v>4800000</v>
      </c>
      <c r="D19" s="9">
        <v>1</v>
      </c>
      <c r="E19" s="8" t="s">
        <v>8</v>
      </c>
      <c r="F19" s="10"/>
      <c r="G19" s="2"/>
      <c r="H19" s="2"/>
    </row>
    <row r="20" spans="1:8" x14ac:dyDescent="0.25">
      <c r="A20" s="7" t="s">
        <v>25</v>
      </c>
      <c r="B20" s="8">
        <v>8565000</v>
      </c>
      <c r="C20" s="8">
        <v>8565000</v>
      </c>
      <c r="D20" s="9">
        <v>1</v>
      </c>
      <c r="E20" s="8" t="s">
        <v>8</v>
      </c>
      <c r="F20" s="10"/>
      <c r="G20" s="2"/>
      <c r="H20" s="2"/>
    </row>
    <row r="21" spans="1:8" x14ac:dyDescent="0.25">
      <c r="A21" s="7" t="s">
        <v>26</v>
      </c>
      <c r="B21" s="8">
        <v>2505000</v>
      </c>
      <c r="C21" s="8">
        <v>2505000</v>
      </c>
      <c r="D21" s="9">
        <v>1</v>
      </c>
      <c r="E21" s="8" t="s">
        <v>8</v>
      </c>
      <c r="F21" s="10"/>
      <c r="G21" s="2"/>
      <c r="H21" s="2"/>
    </row>
    <row r="22" spans="1:8" x14ac:dyDescent="0.25">
      <c r="A22" s="7" t="s">
        <v>27</v>
      </c>
      <c r="B22" s="8">
        <v>1020000</v>
      </c>
      <c r="C22" s="8">
        <v>1020000</v>
      </c>
      <c r="D22" s="9">
        <v>1</v>
      </c>
      <c r="E22" s="8" t="s">
        <v>8</v>
      </c>
      <c r="F22" s="10"/>
      <c r="G22" s="2"/>
      <c r="H22" s="2"/>
    </row>
    <row r="23" spans="1:8" x14ac:dyDescent="0.25">
      <c r="A23" s="7" t="s">
        <v>28</v>
      </c>
      <c r="B23" s="8">
        <v>1995000</v>
      </c>
      <c r="C23" s="8">
        <v>1995000</v>
      </c>
      <c r="D23" s="9">
        <v>1</v>
      </c>
      <c r="E23" s="8" t="s">
        <v>8</v>
      </c>
      <c r="F23" s="10"/>
      <c r="G23" s="2"/>
      <c r="H23" s="2"/>
    </row>
    <row r="24" spans="1:8" x14ac:dyDescent="0.25">
      <c r="A24" s="7" t="s">
        <v>29</v>
      </c>
      <c r="B24" s="8">
        <v>525000</v>
      </c>
      <c r="C24" s="8">
        <v>525000</v>
      </c>
      <c r="D24" s="9">
        <v>1</v>
      </c>
      <c r="E24" s="8" t="s">
        <v>8</v>
      </c>
      <c r="F24" s="10"/>
      <c r="G24" s="2"/>
      <c r="H24" s="2"/>
    </row>
    <row r="25" spans="1:8" x14ac:dyDescent="0.25">
      <c r="A25" s="7" t="s">
        <v>30</v>
      </c>
      <c r="B25" s="8">
        <v>1740000</v>
      </c>
      <c r="C25" s="8">
        <v>1740000</v>
      </c>
      <c r="D25" s="9">
        <v>1</v>
      </c>
      <c r="E25" s="8" t="s">
        <v>8</v>
      </c>
      <c r="F25" s="10"/>
      <c r="G25" s="2"/>
      <c r="H25" s="2"/>
    </row>
    <row r="26" spans="1:8" x14ac:dyDescent="0.25">
      <c r="A26" s="7" t="s">
        <v>31</v>
      </c>
      <c r="B26" s="8">
        <v>5300000</v>
      </c>
      <c r="C26" s="8">
        <v>5300000</v>
      </c>
      <c r="D26" s="9">
        <v>1</v>
      </c>
      <c r="E26" s="8" t="s">
        <v>8</v>
      </c>
      <c r="F26" s="10"/>
      <c r="G26" s="2"/>
      <c r="H26" s="2"/>
    </row>
    <row r="27" spans="1:8" x14ac:dyDescent="0.25">
      <c r="A27" s="7" t="s">
        <v>32</v>
      </c>
      <c r="B27" s="8">
        <v>7150000</v>
      </c>
      <c r="C27" s="8">
        <v>7150000</v>
      </c>
      <c r="D27" s="9">
        <v>1</v>
      </c>
      <c r="E27" s="8" t="s">
        <v>8</v>
      </c>
      <c r="F27" s="10"/>
      <c r="G27" s="2"/>
      <c r="H27" s="2"/>
    </row>
    <row r="28" spans="1:8" x14ac:dyDescent="0.25">
      <c r="A28" s="7" t="s">
        <v>33</v>
      </c>
      <c r="B28" s="8">
        <v>4450000</v>
      </c>
      <c r="C28" s="8">
        <v>4450000</v>
      </c>
      <c r="D28" s="9">
        <v>1</v>
      </c>
      <c r="E28" s="8" t="s">
        <v>8</v>
      </c>
      <c r="F28" s="10"/>
      <c r="G28" s="2"/>
      <c r="H28" s="2"/>
    </row>
    <row r="29" spans="1:8" x14ac:dyDescent="0.25">
      <c r="A29" s="7" t="s">
        <v>34</v>
      </c>
      <c r="B29" s="8">
        <v>1930000</v>
      </c>
      <c r="C29" s="8">
        <v>1930000</v>
      </c>
      <c r="D29" s="9">
        <v>1</v>
      </c>
      <c r="E29" s="8" t="s">
        <v>8</v>
      </c>
      <c r="F29" s="10"/>
      <c r="G29" s="2"/>
      <c r="H29" s="2"/>
    </row>
    <row r="30" spans="1:8" x14ac:dyDescent="0.25">
      <c r="A30" s="7" t="s">
        <v>35</v>
      </c>
      <c r="B30" s="8">
        <v>280000</v>
      </c>
      <c r="C30" s="8">
        <v>280000</v>
      </c>
      <c r="D30" s="9">
        <v>1</v>
      </c>
      <c r="E30" s="8" t="s">
        <v>8</v>
      </c>
      <c r="F30" s="10"/>
      <c r="G30" s="2"/>
      <c r="H30" s="2"/>
    </row>
    <row r="31" spans="1:8" x14ac:dyDescent="0.25">
      <c r="A31" s="7" t="s">
        <v>36</v>
      </c>
      <c r="B31" s="8">
        <v>3225000</v>
      </c>
      <c r="C31" s="8">
        <v>3225000</v>
      </c>
      <c r="D31" s="9">
        <v>1</v>
      </c>
      <c r="E31" s="8" t="s">
        <v>8</v>
      </c>
      <c r="F31" s="10"/>
      <c r="G31" s="2"/>
      <c r="H31" s="2"/>
    </row>
    <row r="32" spans="1:8" x14ac:dyDescent="0.25">
      <c r="A32" s="7" t="s">
        <v>37</v>
      </c>
      <c r="B32" s="8">
        <v>1145000</v>
      </c>
      <c r="C32" s="8">
        <v>1145000</v>
      </c>
      <c r="D32" s="9">
        <v>1</v>
      </c>
      <c r="E32" s="8" t="s">
        <v>8</v>
      </c>
      <c r="F32" s="10"/>
      <c r="G32" s="2"/>
      <c r="H32" s="2"/>
    </row>
    <row r="33" spans="1:8" x14ac:dyDescent="0.25">
      <c r="A33" s="7" t="s">
        <v>38</v>
      </c>
      <c r="B33" s="8">
        <v>2455000</v>
      </c>
      <c r="C33" s="8">
        <v>2455000</v>
      </c>
      <c r="D33" s="9">
        <v>1</v>
      </c>
      <c r="E33" s="8" t="s">
        <v>8</v>
      </c>
      <c r="F33" s="10"/>
      <c r="G33" s="2"/>
      <c r="H33" s="2"/>
    </row>
    <row r="34" spans="1:8" x14ac:dyDescent="0.25">
      <c r="A34" s="7" t="s">
        <v>39</v>
      </c>
      <c r="B34" s="8">
        <v>14250000</v>
      </c>
      <c r="C34" s="8">
        <v>14250000</v>
      </c>
      <c r="D34" s="9">
        <v>1</v>
      </c>
      <c r="E34" s="8" t="s">
        <v>8</v>
      </c>
      <c r="F34" s="10"/>
      <c r="G34" s="2"/>
      <c r="H34" s="2"/>
    </row>
    <row r="35" spans="1:8" x14ac:dyDescent="0.25">
      <c r="A35" s="7" t="s">
        <v>40</v>
      </c>
      <c r="B35" s="8">
        <v>12500000</v>
      </c>
      <c r="C35" s="8">
        <v>12500000</v>
      </c>
      <c r="D35" s="9">
        <v>1</v>
      </c>
      <c r="E35" s="8" t="s">
        <v>8</v>
      </c>
      <c r="F35" s="10"/>
      <c r="G35" s="2"/>
      <c r="H35" s="2"/>
    </row>
    <row r="36" spans="1:8" x14ac:dyDescent="0.25">
      <c r="A36" s="7" t="s">
        <v>41</v>
      </c>
      <c r="B36" s="8">
        <v>8410000</v>
      </c>
      <c r="C36" s="8">
        <v>8410000</v>
      </c>
      <c r="D36" s="9">
        <v>1</v>
      </c>
      <c r="E36" s="8" t="s">
        <v>8</v>
      </c>
      <c r="F36" s="10"/>
      <c r="G36" s="2"/>
      <c r="H36" s="2"/>
    </row>
    <row r="37" spans="1:8" x14ac:dyDescent="0.25">
      <c r="A37" s="7" t="s">
        <v>42</v>
      </c>
      <c r="B37" s="8">
        <v>7500000</v>
      </c>
      <c r="C37" s="8">
        <v>7500000</v>
      </c>
      <c r="D37" s="9">
        <v>1</v>
      </c>
      <c r="E37" s="8" t="s">
        <v>8</v>
      </c>
      <c r="F37" s="10"/>
      <c r="G37" s="2"/>
      <c r="H37" s="2"/>
    </row>
    <row r="38" spans="1:8" x14ac:dyDescent="0.25">
      <c r="A38" s="7" t="s">
        <v>43</v>
      </c>
      <c r="B38" s="8">
        <v>3465000</v>
      </c>
      <c r="C38" s="8">
        <v>3465000</v>
      </c>
      <c r="D38" s="9">
        <v>1</v>
      </c>
      <c r="E38" s="8" t="s">
        <v>8</v>
      </c>
      <c r="F38" s="10"/>
      <c r="G38" s="2"/>
      <c r="H38" s="2"/>
    </row>
    <row r="39" spans="1:8" x14ac:dyDescent="0.25">
      <c r="A39" s="7" t="s">
        <v>44</v>
      </c>
      <c r="B39" s="8">
        <v>8125000</v>
      </c>
      <c r="C39" s="8">
        <v>8125000</v>
      </c>
      <c r="D39" s="9">
        <v>1</v>
      </c>
      <c r="E39" s="8" t="s">
        <v>8</v>
      </c>
      <c r="F39" s="10"/>
      <c r="G39" s="2"/>
      <c r="H39" s="2"/>
    </row>
    <row r="40" spans="1:8" x14ac:dyDescent="0.25">
      <c r="A40" s="7" t="s">
        <v>45</v>
      </c>
      <c r="B40" s="8">
        <v>14000000</v>
      </c>
      <c r="C40" s="8">
        <v>14000000</v>
      </c>
      <c r="D40" s="9">
        <v>1</v>
      </c>
      <c r="E40" s="8" t="s">
        <v>8</v>
      </c>
      <c r="F40" s="10"/>
      <c r="G40" s="2"/>
      <c r="H40" s="2"/>
    </row>
    <row r="41" spans="1:8" x14ac:dyDescent="0.25">
      <c r="A41" s="7" t="s">
        <v>46</v>
      </c>
      <c r="B41" s="8">
        <v>4755000</v>
      </c>
      <c r="C41" s="8">
        <v>4755000</v>
      </c>
      <c r="D41" s="9">
        <v>1</v>
      </c>
      <c r="E41" s="8" t="s">
        <v>8</v>
      </c>
      <c r="F41" s="10"/>
      <c r="G41" s="2"/>
      <c r="H41" s="2"/>
    </row>
    <row r="42" spans="1:8" x14ac:dyDescent="0.25">
      <c r="A42" s="7" t="s">
        <v>47</v>
      </c>
      <c r="B42" s="8">
        <v>5940000</v>
      </c>
      <c r="C42" s="8">
        <v>5940000</v>
      </c>
      <c r="D42" s="9">
        <v>1</v>
      </c>
      <c r="E42" s="8" t="s">
        <v>8</v>
      </c>
      <c r="F42" s="10"/>
      <c r="G42" s="2"/>
      <c r="H42" s="2"/>
    </row>
    <row r="43" spans="1:8" x14ac:dyDescent="0.25">
      <c r="A43" s="24" t="s">
        <v>48</v>
      </c>
      <c r="B43" s="25">
        <v>950000</v>
      </c>
      <c r="C43" s="25">
        <v>950000</v>
      </c>
      <c r="D43" s="26">
        <v>1</v>
      </c>
      <c r="E43" s="25" t="s">
        <v>8</v>
      </c>
      <c r="F43" s="27"/>
      <c r="G43" s="2"/>
      <c r="H43" s="2"/>
    </row>
    <row r="44" spans="1:8" x14ac:dyDescent="0.25">
      <c r="A44" s="7" t="s">
        <v>49</v>
      </c>
      <c r="B44" s="8">
        <v>4000000</v>
      </c>
      <c r="C44" s="8">
        <v>4000000</v>
      </c>
      <c r="D44" s="9">
        <v>1</v>
      </c>
      <c r="E44" s="8" t="s">
        <v>8</v>
      </c>
      <c r="F44" s="10"/>
      <c r="G44" s="2"/>
      <c r="H44" s="2"/>
    </row>
    <row r="45" spans="1:8" x14ac:dyDescent="0.25">
      <c r="A45" s="7" t="s">
        <v>50</v>
      </c>
      <c r="B45" s="8">
        <v>3075000</v>
      </c>
      <c r="C45" s="8">
        <v>3075000</v>
      </c>
      <c r="D45" s="9">
        <v>1</v>
      </c>
      <c r="E45" s="8" t="s">
        <v>8</v>
      </c>
      <c r="F45" s="10"/>
      <c r="G45" s="2"/>
      <c r="H45" s="2"/>
    </row>
    <row r="46" spans="1:8" x14ac:dyDescent="0.25">
      <c r="A46" s="7" t="s">
        <v>51</v>
      </c>
      <c r="B46" s="8">
        <v>2675000</v>
      </c>
      <c r="C46" s="8">
        <v>2675000</v>
      </c>
      <c r="D46" s="9">
        <v>1</v>
      </c>
      <c r="E46" s="8" t="s">
        <v>8</v>
      </c>
      <c r="F46" s="10"/>
      <c r="G46" s="2"/>
      <c r="H46" s="2"/>
    </row>
    <row r="47" spans="1:8" x14ac:dyDescent="0.25">
      <c r="A47" s="7" t="s">
        <v>52</v>
      </c>
      <c r="B47" s="8">
        <v>3280000</v>
      </c>
      <c r="C47" s="8">
        <v>3280000</v>
      </c>
      <c r="D47" s="19">
        <v>1</v>
      </c>
      <c r="E47" s="8" t="s">
        <v>8</v>
      </c>
      <c r="F47" s="9"/>
      <c r="G47" s="2"/>
      <c r="H47" s="2"/>
    </row>
    <row r="48" spans="1:8" x14ac:dyDescent="0.25">
      <c r="A48" s="7" t="s">
        <v>53</v>
      </c>
      <c r="B48" s="8">
        <v>900000</v>
      </c>
      <c r="C48" s="8">
        <v>900000</v>
      </c>
      <c r="D48" s="19">
        <v>1</v>
      </c>
      <c r="E48" s="8" t="s">
        <v>8</v>
      </c>
      <c r="F48" s="26"/>
      <c r="G48" s="2"/>
      <c r="H48" s="2"/>
    </row>
    <row r="49" spans="1:8" x14ac:dyDescent="0.25">
      <c r="A49" s="7" t="s">
        <v>54</v>
      </c>
      <c r="B49" s="8">
        <v>2935000</v>
      </c>
      <c r="C49" s="8">
        <v>2935000</v>
      </c>
      <c r="D49" s="19">
        <v>1</v>
      </c>
      <c r="E49" s="8" t="s">
        <v>8</v>
      </c>
      <c r="F49" s="19"/>
      <c r="G49" s="2"/>
      <c r="H49" s="2"/>
    </row>
    <row r="50" spans="1:8" x14ac:dyDescent="0.25">
      <c r="A50" s="7"/>
      <c r="B50" s="8"/>
      <c r="C50" s="8"/>
      <c r="D50" s="19"/>
      <c r="E50" s="28"/>
      <c r="F50" s="19"/>
      <c r="G50" s="2"/>
      <c r="H50" s="2"/>
    </row>
    <row r="51" spans="1:8" ht="19.5" customHeight="1" x14ac:dyDescent="0.25">
      <c r="A51" s="13" t="s">
        <v>55</v>
      </c>
      <c r="B51" s="14">
        <v>229105000</v>
      </c>
      <c r="C51" s="14">
        <v>229105000</v>
      </c>
      <c r="D51" s="29">
        <v>1</v>
      </c>
      <c r="E51" s="30"/>
      <c r="F51" s="15"/>
      <c r="G51" s="31"/>
      <c r="H51" s="31"/>
    </row>
    <row r="52" spans="1:8" x14ac:dyDescent="0.25">
      <c r="A52" s="2"/>
      <c r="B52" s="2"/>
      <c r="C52" s="2"/>
      <c r="D52" s="2"/>
      <c r="E52" s="2"/>
      <c r="F52" s="12"/>
      <c r="G52" s="31"/>
      <c r="H52" s="31"/>
    </row>
    <row r="53" spans="1:8" x14ac:dyDescent="0.25">
      <c r="A53" s="17"/>
      <c r="B53" s="17"/>
      <c r="C53" s="17"/>
      <c r="D53" s="17"/>
      <c r="E53" s="17"/>
      <c r="F53" s="18"/>
      <c r="G53" s="31"/>
      <c r="H53" s="31"/>
    </row>
    <row r="54" spans="1:8" x14ac:dyDescent="0.25">
      <c r="A54" s="2"/>
      <c r="B54" s="2"/>
      <c r="C54" s="2"/>
      <c r="D54" s="2"/>
      <c r="E54" s="2"/>
      <c r="F54" s="2"/>
      <c r="G54" s="31"/>
      <c r="H54" s="31"/>
    </row>
    <row r="55" spans="1:8" x14ac:dyDescent="0.25">
      <c r="A55" s="2"/>
      <c r="B55" s="2"/>
      <c r="C55" s="2"/>
      <c r="D55" s="2"/>
      <c r="E55" s="2"/>
      <c r="F55" s="2"/>
      <c r="G55" s="31"/>
      <c r="H55" s="31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</sheetData>
  <mergeCells count="1">
    <mergeCell ref="A1:F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F6BFE-04AB-4322-B37C-FFE691A4CDC4}">
  <dimension ref="A1:H55"/>
  <sheetViews>
    <sheetView workbookViewId="0">
      <selection sqref="A1:F1"/>
    </sheetView>
  </sheetViews>
  <sheetFormatPr defaultColWidth="0" defaultRowHeight="15" zeroHeight="1" x14ac:dyDescent="0.25"/>
  <cols>
    <col min="1" max="1" width="44.85546875" bestFit="1" customWidth="1"/>
    <col min="2" max="6" width="30.7109375" customWidth="1"/>
    <col min="7" max="8" width="9.140625" customWidth="1"/>
    <col min="9" max="16384" width="9.140625" hidden="1"/>
  </cols>
  <sheetData>
    <row r="1" spans="1:8" ht="30" customHeight="1" x14ac:dyDescent="0.25">
      <c r="A1" s="32" t="s">
        <v>57</v>
      </c>
      <c r="B1" s="32"/>
      <c r="C1" s="32"/>
      <c r="D1" s="32"/>
      <c r="E1" s="32"/>
      <c r="F1" s="32"/>
      <c r="G1" s="2"/>
      <c r="H1" s="2"/>
    </row>
    <row r="2" spans="1:8" ht="30" customHeight="1" x14ac:dyDescent="0.25">
      <c r="A2" s="33" t="s">
        <v>1</v>
      </c>
      <c r="B2" s="34" t="s">
        <v>58</v>
      </c>
      <c r="C2" s="34" t="s">
        <v>59</v>
      </c>
      <c r="D2" s="34" t="s">
        <v>4</v>
      </c>
      <c r="E2" s="35" t="s">
        <v>5</v>
      </c>
      <c r="F2" s="36" t="s">
        <v>6</v>
      </c>
      <c r="G2" s="2"/>
      <c r="H2" s="2"/>
    </row>
    <row r="3" spans="1:8" x14ac:dyDescent="0.25">
      <c r="A3" s="7" t="s">
        <v>60</v>
      </c>
      <c r="B3" s="8">
        <v>14281255</v>
      </c>
      <c r="C3" s="8">
        <v>8841505</v>
      </c>
      <c r="D3" s="9">
        <f>Tabell3[[#This Row],[Beviljat belopp
(ansökan + omfördelning)]]/Tabell3[[#This Row],[Sökt belopp
(ansökan + omfördelning)]]</f>
        <v>0.61909860162849839</v>
      </c>
      <c r="E3" s="8" t="s">
        <v>8</v>
      </c>
      <c r="F3" s="10"/>
      <c r="G3" s="2"/>
      <c r="H3" s="2"/>
    </row>
    <row r="4" spans="1:8" x14ac:dyDescent="0.25">
      <c r="A4" s="7" t="s">
        <v>9</v>
      </c>
      <c r="B4" s="8">
        <v>8247000</v>
      </c>
      <c r="C4" s="8">
        <v>7011697</v>
      </c>
      <c r="D4" s="9">
        <f>Tabell3[[#This Row],[Beviljat belopp
(ansökan + omfördelning)]]/Tabell3[[#This Row],[Sökt belopp
(ansökan + omfördelning)]]</f>
        <v>0.85021183460652361</v>
      </c>
      <c r="E4" s="8" t="s">
        <v>8</v>
      </c>
      <c r="F4" s="10"/>
      <c r="G4" s="2"/>
      <c r="H4" s="2"/>
    </row>
    <row r="5" spans="1:8" x14ac:dyDescent="0.25">
      <c r="A5" s="7" t="s">
        <v>11</v>
      </c>
      <c r="B5" s="8">
        <v>6645000</v>
      </c>
      <c r="C5" s="8">
        <v>6645000</v>
      </c>
      <c r="D5" s="9">
        <f>Tabell3[[#This Row],[Beviljat belopp
(ansökan + omfördelning)]]/Tabell3[[#This Row],[Sökt belopp
(ansökan + omfördelning)]]</f>
        <v>1</v>
      </c>
      <c r="E5" s="8" t="s">
        <v>8</v>
      </c>
      <c r="F5" s="10"/>
      <c r="G5" s="2"/>
      <c r="H5" s="2"/>
    </row>
    <row r="6" spans="1:8" x14ac:dyDescent="0.25">
      <c r="A6" s="7" t="s">
        <v>12</v>
      </c>
      <c r="B6" s="8">
        <v>1475000</v>
      </c>
      <c r="C6" s="8">
        <v>1475000</v>
      </c>
      <c r="D6" s="9">
        <f>Tabell3[[#This Row],[Beviljat belopp
(ansökan + omfördelning)]]/Tabell3[[#This Row],[Sökt belopp
(ansökan + omfördelning)]]</f>
        <v>1</v>
      </c>
      <c r="E6" s="8" t="s">
        <v>8</v>
      </c>
      <c r="F6" s="10"/>
      <c r="G6" s="2"/>
      <c r="H6" s="2"/>
    </row>
    <row r="7" spans="1:8" x14ac:dyDescent="0.25">
      <c r="A7" s="7" t="s">
        <v>13</v>
      </c>
      <c r="B7" s="8">
        <v>1520160</v>
      </c>
      <c r="C7" s="8">
        <v>1025405</v>
      </c>
      <c r="D7" s="9">
        <f>Tabell3[[#This Row],[Beviljat belopp
(ansökan + omfördelning)]]/Tabell3[[#This Row],[Sökt belopp
(ansökan + omfördelning)]]</f>
        <v>0.67453754867908644</v>
      </c>
      <c r="E7" s="8" t="s">
        <v>8</v>
      </c>
      <c r="F7" s="10"/>
      <c r="G7" s="2"/>
      <c r="H7" s="2"/>
    </row>
    <row r="8" spans="1:8" x14ac:dyDescent="0.25">
      <c r="A8" s="7" t="s">
        <v>14</v>
      </c>
      <c r="B8" s="8">
        <v>2752500</v>
      </c>
      <c r="C8" s="8">
        <v>2752500</v>
      </c>
      <c r="D8" s="9">
        <f>Tabell3[[#This Row],[Beviljat belopp
(ansökan + omfördelning)]]/Tabell3[[#This Row],[Sökt belopp
(ansökan + omfördelning)]]</f>
        <v>1</v>
      </c>
      <c r="E8" s="8" t="s">
        <v>8</v>
      </c>
      <c r="F8" s="10"/>
      <c r="G8" s="2"/>
      <c r="H8" s="2"/>
    </row>
    <row r="9" spans="1:8" x14ac:dyDescent="0.25">
      <c r="A9" s="7" t="s">
        <v>15</v>
      </c>
      <c r="B9" s="8">
        <v>30334434</v>
      </c>
      <c r="C9" s="8">
        <v>25332225</v>
      </c>
      <c r="D9" s="9">
        <f>Tabell3[[#This Row],[Beviljat belopp
(ansökan + omfördelning)]]/Tabell3[[#This Row],[Sökt belopp
(ansökan + omfördelning)]]</f>
        <v>0.83509799457606493</v>
      </c>
      <c r="E9" s="8" t="s">
        <v>8</v>
      </c>
      <c r="F9" s="10"/>
      <c r="G9" s="2"/>
      <c r="H9" s="2"/>
    </row>
    <row r="10" spans="1:8" x14ac:dyDescent="0.25">
      <c r="A10" s="7" t="s">
        <v>16</v>
      </c>
      <c r="B10" s="8">
        <v>9152500</v>
      </c>
      <c r="C10" s="8">
        <v>9152500</v>
      </c>
      <c r="D10" s="9">
        <f>Tabell3[[#This Row],[Beviljat belopp
(ansökan + omfördelning)]]/Tabell3[[#This Row],[Sökt belopp
(ansökan + omfördelning)]]</f>
        <v>1</v>
      </c>
      <c r="E10" s="8" t="s">
        <v>8</v>
      </c>
      <c r="F10" s="10"/>
      <c r="G10" s="2"/>
      <c r="H10" s="2"/>
    </row>
    <row r="11" spans="1:8" x14ac:dyDescent="0.25">
      <c r="A11" s="7" t="s">
        <v>19</v>
      </c>
      <c r="B11" s="8">
        <v>14260861</v>
      </c>
      <c r="C11" s="8">
        <v>13164351</v>
      </c>
      <c r="D11" s="9">
        <f>Tabell3[[#This Row],[Beviljat belopp
(ansökan + omfördelning)]]/Tabell3[[#This Row],[Sökt belopp
(ansökan + omfördelning)]]</f>
        <v>0.92311053308772872</v>
      </c>
      <c r="E11" s="8" t="s">
        <v>8</v>
      </c>
      <c r="F11" s="10"/>
      <c r="G11" s="2"/>
      <c r="H11" s="2"/>
    </row>
    <row r="12" spans="1:8" x14ac:dyDescent="0.25">
      <c r="A12" s="7" t="s">
        <v>20</v>
      </c>
      <c r="B12" s="8">
        <v>2070000</v>
      </c>
      <c r="C12" s="8">
        <v>2070000</v>
      </c>
      <c r="D12" s="9">
        <f>Tabell3[[#This Row],[Beviljat belopp
(ansökan + omfördelning)]]/Tabell3[[#This Row],[Sökt belopp
(ansökan + omfördelning)]]</f>
        <v>1</v>
      </c>
      <c r="E12" s="8" t="s">
        <v>8</v>
      </c>
      <c r="F12" s="10"/>
      <c r="G12" s="2"/>
      <c r="H12" s="2"/>
    </row>
    <row r="13" spans="1:8" x14ac:dyDescent="0.25">
      <c r="A13" s="7" t="s">
        <v>21</v>
      </c>
      <c r="B13" s="8">
        <v>6917866</v>
      </c>
      <c r="C13" s="8">
        <v>2465338</v>
      </c>
      <c r="D13" s="9">
        <f>Tabell3[[#This Row],[Beviljat belopp
(ansökan + omfördelning)]]/Tabell3[[#This Row],[Sökt belopp
(ansökan + omfördelning)]]</f>
        <v>0.35637261548575816</v>
      </c>
      <c r="E13" s="8" t="s">
        <v>8</v>
      </c>
      <c r="F13" s="10"/>
      <c r="G13" s="2"/>
      <c r="H13" s="2"/>
    </row>
    <row r="14" spans="1:8" x14ac:dyDescent="0.25">
      <c r="A14" s="7" t="s">
        <v>22</v>
      </c>
      <c r="B14" s="8">
        <v>1378000</v>
      </c>
      <c r="C14" s="8">
        <v>1378000</v>
      </c>
      <c r="D14" s="9">
        <f>Tabell3[[#This Row],[Beviljat belopp
(ansökan + omfördelning)]]/Tabell3[[#This Row],[Sökt belopp
(ansökan + omfördelning)]]</f>
        <v>1</v>
      </c>
      <c r="E14" s="8" t="s">
        <v>8</v>
      </c>
      <c r="F14" s="10"/>
      <c r="G14" s="2"/>
      <c r="H14" s="2"/>
    </row>
    <row r="15" spans="1:8" x14ac:dyDescent="0.25">
      <c r="A15" s="7" t="s">
        <v>23</v>
      </c>
      <c r="B15" s="8">
        <v>3368500</v>
      </c>
      <c r="C15" s="8">
        <v>3368500</v>
      </c>
      <c r="D15" s="9">
        <f>Tabell3[[#This Row],[Beviljat belopp
(ansökan + omfördelning)]]/Tabell3[[#This Row],[Sökt belopp
(ansökan + omfördelning)]]</f>
        <v>1</v>
      </c>
      <c r="E15" s="8" t="s">
        <v>8</v>
      </c>
      <c r="F15" s="10"/>
      <c r="G15" s="2"/>
      <c r="H15" s="2"/>
    </row>
    <row r="16" spans="1:8" x14ac:dyDescent="0.25">
      <c r="A16" s="7" t="s">
        <v>24</v>
      </c>
      <c r="B16" s="8">
        <v>8985009</v>
      </c>
      <c r="C16" s="8">
        <v>8303397</v>
      </c>
      <c r="D16" s="9">
        <f>Tabell3[[#This Row],[Beviljat belopp
(ansökan + omfördelning)]]/Tabell3[[#This Row],[Sökt belopp
(ansökan + omfördelning)]]</f>
        <v>0.92413897415127799</v>
      </c>
      <c r="E16" s="8" t="s">
        <v>8</v>
      </c>
      <c r="F16" s="10"/>
      <c r="G16" s="2"/>
      <c r="H16" s="2"/>
    </row>
    <row r="17" spans="1:8" x14ac:dyDescent="0.25">
      <c r="A17" s="7" t="s">
        <v>25</v>
      </c>
      <c r="B17" s="8">
        <v>9350000</v>
      </c>
      <c r="C17" s="8">
        <v>9350000</v>
      </c>
      <c r="D17" s="9">
        <f>Tabell3[[#This Row],[Beviljat belopp
(ansökan + omfördelning)]]/Tabell3[[#This Row],[Sökt belopp
(ansökan + omfördelning)]]</f>
        <v>1</v>
      </c>
      <c r="E17" s="8" t="s">
        <v>8</v>
      </c>
      <c r="F17" s="10"/>
      <c r="G17" s="2"/>
      <c r="H17" s="2"/>
    </row>
    <row r="18" spans="1:8" x14ac:dyDescent="0.25">
      <c r="A18" s="7" t="s">
        <v>26</v>
      </c>
      <c r="B18" s="8">
        <v>2482500</v>
      </c>
      <c r="C18" s="8">
        <v>2103878</v>
      </c>
      <c r="D18" s="9">
        <f>Tabell3[[#This Row],[Beviljat belopp
(ansökan + omfördelning)]]/Tabell3[[#This Row],[Sökt belopp
(ansökan + omfördelning)]]</f>
        <v>0.84748358509566968</v>
      </c>
      <c r="E18" s="8" t="s">
        <v>8</v>
      </c>
      <c r="F18" s="10"/>
      <c r="G18" s="2"/>
      <c r="H18" s="2"/>
    </row>
    <row r="19" spans="1:8" x14ac:dyDescent="0.25">
      <c r="A19" s="7" t="s">
        <v>27</v>
      </c>
      <c r="B19" s="8">
        <v>4207500</v>
      </c>
      <c r="C19" s="8">
        <v>4207500</v>
      </c>
      <c r="D19" s="9">
        <f>Tabell3[[#This Row],[Beviljat belopp
(ansökan + omfördelning)]]/Tabell3[[#This Row],[Sökt belopp
(ansökan + omfördelning)]]</f>
        <v>1</v>
      </c>
      <c r="E19" s="8" t="s">
        <v>8</v>
      </c>
      <c r="F19" s="10"/>
      <c r="G19" s="2"/>
      <c r="H19" s="2"/>
    </row>
    <row r="20" spans="1:8" x14ac:dyDescent="0.25">
      <c r="A20" s="7" t="s">
        <v>28</v>
      </c>
      <c r="B20" s="8">
        <v>417500</v>
      </c>
      <c r="C20" s="8">
        <v>417500</v>
      </c>
      <c r="D20" s="9">
        <f>Tabell3[[#This Row],[Beviljat belopp
(ansökan + omfördelning)]]/Tabell3[[#This Row],[Sökt belopp
(ansökan + omfördelning)]]</f>
        <v>1</v>
      </c>
      <c r="E20" s="8" t="s">
        <v>8</v>
      </c>
      <c r="F20" s="10"/>
      <c r="G20" s="2"/>
      <c r="H20" s="2"/>
    </row>
    <row r="21" spans="1:8" x14ac:dyDescent="0.25">
      <c r="A21" s="7" t="s">
        <v>61</v>
      </c>
      <c r="B21" s="8">
        <v>2950000</v>
      </c>
      <c r="C21" s="8">
        <v>2950000</v>
      </c>
      <c r="D21" s="9">
        <f>Tabell3[[#This Row],[Beviljat belopp
(ansökan + omfördelning)]]/Tabell3[[#This Row],[Sökt belopp
(ansökan + omfördelning)]]</f>
        <v>1</v>
      </c>
      <c r="E21" s="8" t="s">
        <v>8</v>
      </c>
      <c r="F21" s="10"/>
      <c r="G21" s="2"/>
      <c r="H21" s="2"/>
    </row>
    <row r="22" spans="1:8" x14ac:dyDescent="0.25">
      <c r="A22" s="7" t="s">
        <v>29</v>
      </c>
      <c r="B22" s="8">
        <v>187000</v>
      </c>
      <c r="C22" s="8">
        <v>187000</v>
      </c>
      <c r="D22" s="9">
        <f>Tabell3[[#This Row],[Beviljat belopp
(ansökan + omfördelning)]]/Tabell3[[#This Row],[Sökt belopp
(ansökan + omfördelning)]]</f>
        <v>1</v>
      </c>
      <c r="E22" s="8" t="s">
        <v>8</v>
      </c>
      <c r="F22" s="10"/>
      <c r="G22" s="2"/>
      <c r="H22" s="2"/>
    </row>
    <row r="23" spans="1:8" x14ac:dyDescent="0.25">
      <c r="A23" s="7" t="s">
        <v>62</v>
      </c>
      <c r="B23" s="8">
        <v>14025000</v>
      </c>
      <c r="C23" s="8">
        <v>4798211</v>
      </c>
      <c r="D23" s="9">
        <f>Tabell3[[#This Row],[Beviljat belopp
(ansökan + omfördelning)]]/Tabell3[[#This Row],[Sökt belopp
(ansökan + omfördelning)]]</f>
        <v>0.34211843137254899</v>
      </c>
      <c r="E23" s="8" t="s">
        <v>8</v>
      </c>
      <c r="F23" s="10"/>
      <c r="G23" s="2"/>
      <c r="H23" s="2"/>
    </row>
    <row r="24" spans="1:8" x14ac:dyDescent="0.25">
      <c r="A24" s="7" t="s">
        <v>31</v>
      </c>
      <c r="B24" s="8">
        <v>12479348</v>
      </c>
      <c r="C24" s="8">
        <v>11294329</v>
      </c>
      <c r="D24" s="9">
        <f>Tabell3[[#This Row],[Beviljat belopp
(ansökan + omfördelning)]]/Tabell3[[#This Row],[Sökt belopp
(ansökan + omfördelning)]]</f>
        <v>0.90504159351914859</v>
      </c>
      <c r="E24" s="8" t="s">
        <v>8</v>
      </c>
      <c r="F24" s="10"/>
      <c r="G24" s="2"/>
      <c r="H24" s="2"/>
    </row>
    <row r="25" spans="1:8" x14ac:dyDescent="0.25">
      <c r="A25" s="7" t="s">
        <v>33</v>
      </c>
      <c r="B25" s="8">
        <v>2964000</v>
      </c>
      <c r="C25" s="8">
        <v>2004915</v>
      </c>
      <c r="D25" s="9">
        <f>Tabell3[[#This Row],[Beviljat belopp
(ansökan + omfördelning)]]/Tabell3[[#This Row],[Sökt belopp
(ansökan + omfördelning)]]</f>
        <v>0.67642206477732791</v>
      </c>
      <c r="E25" s="8" t="s">
        <v>8</v>
      </c>
      <c r="F25" s="10"/>
      <c r="G25" s="2"/>
      <c r="H25" s="2"/>
    </row>
    <row r="26" spans="1:8" x14ac:dyDescent="0.25">
      <c r="A26" s="7" t="s">
        <v>34</v>
      </c>
      <c r="B26" s="8">
        <v>7810061</v>
      </c>
      <c r="C26" s="8">
        <v>4239190</v>
      </c>
      <c r="D26" s="9">
        <f>Tabell3[[#This Row],[Beviljat belopp
(ansökan + omfördelning)]]/Tabell3[[#This Row],[Sökt belopp
(ansökan + omfördelning)]]</f>
        <v>0.54278577337616185</v>
      </c>
      <c r="E26" s="8" t="s">
        <v>8</v>
      </c>
      <c r="F26" s="10"/>
      <c r="G26" s="2"/>
      <c r="H26" s="2"/>
    </row>
    <row r="27" spans="1:8" x14ac:dyDescent="0.25">
      <c r="A27" s="7" t="s">
        <v>35</v>
      </c>
      <c r="B27" s="8">
        <v>1358000</v>
      </c>
      <c r="C27" s="8">
        <v>1358000</v>
      </c>
      <c r="D27" s="9">
        <f>Tabell3[[#This Row],[Beviljat belopp
(ansökan + omfördelning)]]/Tabell3[[#This Row],[Sökt belopp
(ansökan + omfördelning)]]</f>
        <v>1</v>
      </c>
      <c r="E27" s="8" t="s">
        <v>8</v>
      </c>
      <c r="F27" s="10"/>
      <c r="G27" s="2"/>
      <c r="H27" s="2"/>
    </row>
    <row r="28" spans="1:8" x14ac:dyDescent="0.25">
      <c r="A28" s="7" t="s">
        <v>63</v>
      </c>
      <c r="B28" s="8">
        <v>18131259</v>
      </c>
      <c r="C28" s="8">
        <v>12767099</v>
      </c>
      <c r="D28" s="9">
        <f>Tabell3[[#This Row],[Beviljat belopp
(ansökan + omfördelning)]]/Tabell3[[#This Row],[Sökt belopp
(ansökan + omfördelning)]]</f>
        <v>0.70414850948850272</v>
      </c>
      <c r="E28" s="8" t="s">
        <v>8</v>
      </c>
      <c r="F28" s="10"/>
      <c r="G28" s="2"/>
      <c r="H28" s="2"/>
    </row>
    <row r="29" spans="1:8" x14ac:dyDescent="0.25">
      <c r="A29" s="7" t="s">
        <v>36</v>
      </c>
      <c r="B29" s="8">
        <v>3167500</v>
      </c>
      <c r="C29" s="8">
        <v>2541322</v>
      </c>
      <c r="D29" s="9">
        <f>Tabell3[[#This Row],[Beviljat belopp
(ansökan + omfördelning)]]/Tabell3[[#This Row],[Sökt belopp
(ansökan + omfördelning)]]</f>
        <v>0.8023116022099448</v>
      </c>
      <c r="E29" s="8" t="s">
        <v>8</v>
      </c>
      <c r="F29" s="10"/>
      <c r="G29" s="2"/>
      <c r="H29" s="2"/>
    </row>
    <row r="30" spans="1:8" x14ac:dyDescent="0.25">
      <c r="A30" s="7" t="s">
        <v>64</v>
      </c>
      <c r="B30" s="8">
        <v>4675000</v>
      </c>
      <c r="C30" s="8">
        <v>3064377</v>
      </c>
      <c r="D30" s="9">
        <f>Tabell3[[#This Row],[Beviljat belopp
(ansökan + omfördelning)]]/Tabell3[[#This Row],[Sökt belopp
(ansökan + omfördelning)]]</f>
        <v>0.65548171122994647</v>
      </c>
      <c r="E30" s="8" t="s">
        <v>8</v>
      </c>
      <c r="F30" s="10"/>
      <c r="G30" s="2"/>
      <c r="H30" s="2"/>
    </row>
    <row r="31" spans="1:8" x14ac:dyDescent="0.25">
      <c r="A31" s="7" t="s">
        <v>37</v>
      </c>
      <c r="B31" s="8">
        <v>370500</v>
      </c>
      <c r="C31" s="8">
        <v>370500</v>
      </c>
      <c r="D31" s="9">
        <f>Tabell3[[#This Row],[Beviljat belopp
(ansökan + omfördelning)]]/Tabell3[[#This Row],[Sökt belopp
(ansökan + omfördelning)]]</f>
        <v>1</v>
      </c>
      <c r="E31" s="8" t="s">
        <v>8</v>
      </c>
      <c r="F31" s="10"/>
      <c r="G31" s="2"/>
      <c r="H31" s="2"/>
    </row>
    <row r="32" spans="1:8" x14ac:dyDescent="0.25">
      <c r="A32" s="7" t="s">
        <v>38</v>
      </c>
      <c r="B32" s="8">
        <v>12506035</v>
      </c>
      <c r="C32" s="8">
        <v>5029380</v>
      </c>
      <c r="D32" s="9">
        <f>Tabell3[[#This Row],[Beviljat belopp
(ansökan + omfördelning)]]/Tabell3[[#This Row],[Sökt belopp
(ansökan + omfördelning)]]</f>
        <v>0.40215623896782632</v>
      </c>
      <c r="E32" s="8" t="s">
        <v>8</v>
      </c>
      <c r="F32" s="10"/>
      <c r="G32" s="2"/>
      <c r="H32" s="2"/>
    </row>
    <row r="33" spans="1:8" x14ac:dyDescent="0.25">
      <c r="A33" s="7" t="s">
        <v>65</v>
      </c>
      <c r="B33" s="8">
        <v>4155000</v>
      </c>
      <c r="C33" s="8">
        <v>3574075</v>
      </c>
      <c r="D33" s="9">
        <f>Tabell3[[#This Row],[Beviljat belopp
(ansökan + omfördelning)]]/Tabell3[[#This Row],[Sökt belopp
(ansökan + omfördelning)]]</f>
        <v>0.8601865222623345</v>
      </c>
      <c r="E33" s="8" t="s">
        <v>8</v>
      </c>
      <c r="F33" s="10"/>
      <c r="G33" s="2"/>
      <c r="H33" s="2"/>
    </row>
    <row r="34" spans="1:8" x14ac:dyDescent="0.25">
      <c r="A34" s="7" t="s">
        <v>66</v>
      </c>
      <c r="B34" s="8">
        <v>4581500</v>
      </c>
      <c r="C34" s="8">
        <v>4112975</v>
      </c>
      <c r="D34" s="9">
        <f>Tabell3[[#This Row],[Beviljat belopp
(ansökan + omfördelning)]]/Tabell3[[#This Row],[Sökt belopp
(ansökan + omfördelning)]]</f>
        <v>0.89773545781949138</v>
      </c>
      <c r="E34" s="8" t="s">
        <v>8</v>
      </c>
      <c r="F34" s="10"/>
      <c r="G34" s="2"/>
      <c r="H34" s="2"/>
    </row>
    <row r="35" spans="1:8" x14ac:dyDescent="0.25">
      <c r="A35" s="7" t="s">
        <v>39</v>
      </c>
      <c r="B35" s="8">
        <v>11675000</v>
      </c>
      <c r="C35" s="8">
        <v>11675000</v>
      </c>
      <c r="D35" s="9">
        <f>Tabell3[[#This Row],[Beviljat belopp
(ansökan + omfördelning)]]/Tabell3[[#This Row],[Sökt belopp
(ansökan + omfördelning)]]</f>
        <v>1</v>
      </c>
      <c r="E35" s="8" t="s">
        <v>8</v>
      </c>
      <c r="F35" s="10"/>
      <c r="G35" s="2"/>
      <c r="H35" s="2"/>
    </row>
    <row r="36" spans="1:8" x14ac:dyDescent="0.25">
      <c r="A36" s="7" t="s">
        <v>40</v>
      </c>
      <c r="B36" s="8">
        <v>10595000</v>
      </c>
      <c r="C36" s="8">
        <v>10595000</v>
      </c>
      <c r="D36" s="9">
        <f>Tabell3[[#This Row],[Beviljat belopp
(ansökan + omfördelning)]]/Tabell3[[#This Row],[Sökt belopp
(ansökan + omfördelning)]]</f>
        <v>1</v>
      </c>
      <c r="E36" s="8" t="s">
        <v>8</v>
      </c>
      <c r="F36" s="10"/>
      <c r="G36" s="2"/>
      <c r="H36" s="2"/>
    </row>
    <row r="37" spans="1:8" x14ac:dyDescent="0.25">
      <c r="A37" s="7" t="s">
        <v>41</v>
      </c>
      <c r="B37" s="8">
        <v>11126500</v>
      </c>
      <c r="C37" s="8">
        <v>11126500</v>
      </c>
      <c r="D37" s="9">
        <f>Tabell3[[#This Row],[Beviljat belopp
(ansökan + omfördelning)]]/Tabell3[[#This Row],[Sökt belopp
(ansökan + omfördelning)]]</f>
        <v>1</v>
      </c>
      <c r="E37" s="8" t="s">
        <v>8</v>
      </c>
      <c r="F37" s="10"/>
      <c r="G37" s="2"/>
      <c r="H37" s="2"/>
    </row>
    <row r="38" spans="1:8" x14ac:dyDescent="0.25">
      <c r="A38" s="7" t="s">
        <v>42</v>
      </c>
      <c r="B38" s="8">
        <v>3740000</v>
      </c>
      <c r="C38" s="8">
        <v>3740000</v>
      </c>
      <c r="D38" s="9">
        <f>Tabell3[[#This Row],[Beviljat belopp
(ansökan + omfördelning)]]/Tabell3[[#This Row],[Sökt belopp
(ansökan + omfördelning)]]</f>
        <v>1</v>
      </c>
      <c r="E38" s="8" t="s">
        <v>8</v>
      </c>
      <c r="F38" s="10"/>
      <c r="G38" s="2"/>
      <c r="H38" s="2"/>
    </row>
    <row r="39" spans="1:8" x14ac:dyDescent="0.25">
      <c r="A39" s="7" t="s">
        <v>67</v>
      </c>
      <c r="B39" s="8">
        <v>917500</v>
      </c>
      <c r="C39" s="8">
        <v>917500</v>
      </c>
      <c r="D39" s="9">
        <f>Tabell3[[#This Row],[Beviljat belopp
(ansökan + omfördelning)]]/Tabell3[[#This Row],[Sökt belopp
(ansökan + omfördelning)]]</f>
        <v>1</v>
      </c>
      <c r="E39" s="8" t="s">
        <v>8</v>
      </c>
      <c r="F39" s="10"/>
      <c r="G39" s="2"/>
      <c r="H39" s="2"/>
    </row>
    <row r="40" spans="1:8" x14ac:dyDescent="0.25">
      <c r="A40" s="7" t="s">
        <v>43</v>
      </c>
      <c r="B40" s="8">
        <v>1939000</v>
      </c>
      <c r="C40" s="8">
        <v>1911157</v>
      </c>
      <c r="D40" s="9">
        <f>Tabell3[[#This Row],[Beviljat belopp
(ansökan + omfördelning)]]/Tabell3[[#This Row],[Sökt belopp
(ansökan + omfördelning)]]</f>
        <v>0.98564053635894788</v>
      </c>
      <c r="E40" s="8" t="s">
        <v>8</v>
      </c>
      <c r="F40" s="10"/>
      <c r="G40" s="2"/>
      <c r="H40" s="2"/>
    </row>
    <row r="41" spans="1:8" x14ac:dyDescent="0.25">
      <c r="A41" s="7" t="s">
        <v>68</v>
      </c>
      <c r="B41" s="8">
        <v>14806715</v>
      </c>
      <c r="C41" s="8">
        <v>9723957</v>
      </c>
      <c r="D41" s="9">
        <f>Tabell3[[#This Row],[Beviljat belopp
(ansökan + omfördelning)]]/Tabell3[[#This Row],[Sökt belopp
(ansökan + omfördelning)]]</f>
        <v>0.65672615431579529</v>
      </c>
      <c r="E41" s="8" t="s">
        <v>8</v>
      </c>
      <c r="F41" s="10"/>
      <c r="G41" s="2"/>
      <c r="H41" s="2"/>
    </row>
    <row r="42" spans="1:8" x14ac:dyDescent="0.25">
      <c r="A42" s="7" t="s">
        <v>46</v>
      </c>
      <c r="B42" s="8">
        <v>5103000</v>
      </c>
      <c r="C42" s="8">
        <v>4684482</v>
      </c>
      <c r="D42" s="9">
        <f>Tabell3[[#This Row],[Beviljat belopp
(ansökan + omfördelning)]]/Tabell3[[#This Row],[Sökt belopp
(ansökan + omfördelning)]]</f>
        <v>0.91798589065255731</v>
      </c>
      <c r="E42" s="8" t="s">
        <v>8</v>
      </c>
      <c r="F42" s="10"/>
      <c r="G42" s="2"/>
      <c r="H42" s="2"/>
    </row>
    <row r="43" spans="1:8" x14ac:dyDescent="0.25">
      <c r="A43" s="7" t="s">
        <v>69</v>
      </c>
      <c r="B43" s="8">
        <v>935000</v>
      </c>
      <c r="C43" s="8">
        <v>935000</v>
      </c>
      <c r="D43" s="9">
        <f>Tabell3[[#This Row],[Beviljat belopp
(ansökan + omfördelning)]]/Tabell3[[#This Row],[Sökt belopp
(ansökan + omfördelning)]]</f>
        <v>1</v>
      </c>
      <c r="E43" s="8" t="s">
        <v>8</v>
      </c>
      <c r="F43" s="10"/>
      <c r="G43" s="2"/>
      <c r="H43" s="2"/>
    </row>
    <row r="44" spans="1:8" x14ac:dyDescent="0.25">
      <c r="A44" s="7" t="s">
        <v>49</v>
      </c>
      <c r="B44" s="8">
        <v>4605000</v>
      </c>
      <c r="C44" s="8">
        <v>4560290</v>
      </c>
      <c r="D44" s="9">
        <f>Tabell3[[#This Row],[Beviljat belopp
(ansökan + omfördelning)]]/Tabell3[[#This Row],[Sökt belopp
(ansökan + omfördelning)]]</f>
        <v>0.99029098805646032</v>
      </c>
      <c r="E44" s="8" t="s">
        <v>8</v>
      </c>
      <c r="F44" s="10"/>
      <c r="G44" s="2"/>
      <c r="H44" s="2"/>
    </row>
    <row r="45" spans="1:8" x14ac:dyDescent="0.25">
      <c r="A45" s="7" t="s">
        <v>52</v>
      </c>
      <c r="B45" s="8">
        <v>3766108</v>
      </c>
      <c r="C45" s="8">
        <v>2886694</v>
      </c>
      <c r="D45" s="9">
        <f>Tabell3[[#This Row],[Beviljat belopp
(ansökan + omfördelning)]]/Tabell3[[#This Row],[Sökt belopp
(ansökan + omfördelning)]]</f>
        <v>0.76649262315366418</v>
      </c>
      <c r="E45" s="8" t="s">
        <v>8</v>
      </c>
      <c r="F45" s="10"/>
      <c r="G45" s="2"/>
      <c r="H45" s="2"/>
    </row>
    <row r="46" spans="1:8" x14ac:dyDescent="0.25">
      <c r="A46" s="7" t="s">
        <v>53</v>
      </c>
      <c r="B46" s="8">
        <v>15572435</v>
      </c>
      <c r="C46" s="8">
        <v>12064751</v>
      </c>
      <c r="D46" s="9">
        <f>Tabell3[[#This Row],[Beviljat belopp
(ansökan + omfördelning)]]/Tabell3[[#This Row],[Sökt belopp
(ansökan + omfördelning)]]</f>
        <v>0.77475044846872054</v>
      </c>
      <c r="E46" s="8" t="s">
        <v>8</v>
      </c>
      <c r="F46" s="10"/>
      <c r="G46" s="2"/>
      <c r="H46" s="2"/>
    </row>
    <row r="47" spans="1:8" x14ac:dyDescent="0.25">
      <c r="A47" s="7" t="s">
        <v>54</v>
      </c>
      <c r="B47" s="8">
        <v>2824000</v>
      </c>
      <c r="C47" s="8">
        <v>2824000</v>
      </c>
      <c r="D47" s="9">
        <f>Tabell3[[#This Row],[Beviljat belopp
(ansökan + omfördelning)]]/Tabell3[[#This Row],[Sökt belopp
(ansökan + omfördelning)]]</f>
        <v>1</v>
      </c>
      <c r="E47" s="8" t="s">
        <v>8</v>
      </c>
      <c r="F47" s="10"/>
      <c r="G47" s="2"/>
      <c r="H47" s="2"/>
    </row>
    <row r="48" spans="1:8" x14ac:dyDescent="0.25">
      <c r="A48" s="11"/>
      <c r="B48" s="2"/>
      <c r="C48" s="2"/>
      <c r="D48" s="2"/>
      <c r="E48" s="2"/>
      <c r="F48" s="12"/>
      <c r="G48" s="2"/>
      <c r="H48" s="2"/>
    </row>
    <row r="49" spans="1:8" ht="19.5" customHeight="1" x14ac:dyDescent="0.25">
      <c r="A49" s="13" t="s">
        <v>55</v>
      </c>
      <c r="B49" s="14">
        <f>SUM(Tabell3[Sökt belopp
(ansökan + omfördelning)])</f>
        <v>304811046</v>
      </c>
      <c r="C49" s="14">
        <f>SUM(C3:C47)</f>
        <v>245000000</v>
      </c>
      <c r="D49" s="15">
        <f>C49/B49</f>
        <v>0.803776645286011</v>
      </c>
      <c r="E49" s="14"/>
      <c r="F49" s="15"/>
      <c r="G49" s="2"/>
      <c r="H49" s="2"/>
    </row>
    <row r="50" spans="1:8" x14ac:dyDescent="0.25">
      <c r="A50" s="37"/>
      <c r="B50" s="38"/>
      <c r="C50" s="38"/>
      <c r="D50" s="38"/>
      <c r="E50" s="38"/>
      <c r="F50" s="24"/>
      <c r="G50" s="2"/>
      <c r="H50" s="2"/>
    </row>
    <row r="51" spans="1:8" x14ac:dyDescent="0.25">
      <c r="A51" s="16"/>
      <c r="B51" s="17"/>
      <c r="C51" s="17"/>
      <c r="D51" s="17"/>
      <c r="E51" s="17"/>
      <c r="F51" s="18"/>
      <c r="G51" s="2"/>
      <c r="H51" s="2"/>
    </row>
    <row r="52" spans="1:8" x14ac:dyDescent="0.25">
      <c r="A52" s="2"/>
      <c r="B52" s="2"/>
      <c r="C52" s="2"/>
      <c r="D52" s="2"/>
      <c r="E52" s="2"/>
      <c r="F52" s="2"/>
      <c r="G52" s="2"/>
      <c r="H52" s="2"/>
    </row>
    <row r="53" spans="1:8" x14ac:dyDescent="0.25">
      <c r="A53" s="2"/>
      <c r="B53" s="2"/>
      <c r="C53" s="2"/>
      <c r="D53" s="2"/>
      <c r="E53" s="2"/>
      <c r="F53" s="2"/>
      <c r="G53" s="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</sheetData>
  <mergeCells count="1">
    <mergeCell ref="A1:F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A0DD7-A29A-47CD-A9AB-AC768A7BC441}">
  <dimension ref="A1:H37"/>
  <sheetViews>
    <sheetView workbookViewId="0">
      <selection sqref="A1:F1"/>
    </sheetView>
  </sheetViews>
  <sheetFormatPr defaultRowHeight="15" zeroHeight="1" x14ac:dyDescent="0.25"/>
  <cols>
    <col min="1" max="1" width="30.5703125" bestFit="1" customWidth="1"/>
    <col min="2" max="6" width="30.7109375" customWidth="1"/>
  </cols>
  <sheetData>
    <row r="1" spans="1:8" ht="30" customHeight="1" x14ac:dyDescent="0.25">
      <c r="A1" s="39" t="s">
        <v>70</v>
      </c>
      <c r="B1" s="39"/>
      <c r="C1" s="39"/>
      <c r="D1" s="39"/>
      <c r="E1" s="39"/>
      <c r="F1" s="39"/>
      <c r="G1" s="2"/>
      <c r="H1" s="2"/>
    </row>
    <row r="2" spans="1:8" ht="30" customHeight="1" x14ac:dyDescent="0.25">
      <c r="A2" s="40" t="s">
        <v>1</v>
      </c>
      <c r="B2" s="41" t="s">
        <v>58</v>
      </c>
      <c r="C2" s="41" t="s">
        <v>59</v>
      </c>
      <c r="D2" s="41" t="s">
        <v>4</v>
      </c>
      <c r="E2" s="42" t="s">
        <v>5</v>
      </c>
      <c r="F2" s="43" t="s">
        <v>6</v>
      </c>
      <c r="G2" s="2"/>
      <c r="H2" s="2"/>
    </row>
    <row r="3" spans="1:8" x14ac:dyDescent="0.25">
      <c r="A3" s="7" t="s">
        <v>60</v>
      </c>
      <c r="B3" s="8">
        <v>2057000</v>
      </c>
      <c r="C3" s="8">
        <v>2057000</v>
      </c>
      <c r="D3" s="9">
        <f>Tabell4[[#This Row],[Beviljat belopp
(ansökan + omfördelning)]]/Tabell4[[#This Row],[Sökt belopp
(ansökan + omfördelning)]]</f>
        <v>1</v>
      </c>
      <c r="E3" s="44" t="s">
        <v>8</v>
      </c>
      <c r="F3" s="10"/>
      <c r="G3" s="2"/>
      <c r="H3" s="2"/>
    </row>
    <row r="4" spans="1:8" x14ac:dyDescent="0.25">
      <c r="A4" s="7" t="s">
        <v>9</v>
      </c>
      <c r="B4" s="8">
        <v>457000</v>
      </c>
      <c r="C4" s="8">
        <v>457000</v>
      </c>
      <c r="D4" s="9">
        <f>Tabell4[[#This Row],[Beviljat belopp
(ansökan + omfördelning)]]/Tabell4[[#This Row],[Sökt belopp
(ansökan + omfördelning)]]</f>
        <v>1</v>
      </c>
      <c r="E4" s="44" t="s">
        <v>8</v>
      </c>
      <c r="F4" s="10"/>
      <c r="G4" s="2"/>
      <c r="H4" s="2"/>
    </row>
    <row r="5" spans="1:8" x14ac:dyDescent="0.25">
      <c r="A5" s="7" t="s">
        <v>13</v>
      </c>
      <c r="B5" s="8">
        <v>1437500</v>
      </c>
      <c r="C5" s="8">
        <v>745191</v>
      </c>
      <c r="D5" s="9">
        <f>Tabell4[[#This Row],[Beviljat belopp
(ansökan + omfördelning)]]/Tabell4[[#This Row],[Sökt belopp
(ansökan + omfördelning)]]</f>
        <v>0.51839373913043474</v>
      </c>
      <c r="E5" s="44" t="s">
        <v>8</v>
      </c>
      <c r="F5" s="10"/>
      <c r="G5" s="2"/>
      <c r="H5" s="2"/>
    </row>
    <row r="6" spans="1:8" x14ac:dyDescent="0.25">
      <c r="A6" s="7" t="s">
        <v>14</v>
      </c>
      <c r="B6" s="8">
        <v>457000</v>
      </c>
      <c r="C6" s="8">
        <v>457000</v>
      </c>
      <c r="D6" s="9">
        <f>Tabell4[[#This Row],[Beviljat belopp
(ansökan + omfördelning)]]/Tabell4[[#This Row],[Sökt belopp
(ansökan + omfördelning)]]</f>
        <v>1</v>
      </c>
      <c r="E6" s="44" t="s">
        <v>8</v>
      </c>
      <c r="F6" s="10"/>
      <c r="G6" s="2"/>
      <c r="H6" s="2"/>
    </row>
    <row r="7" spans="1:8" x14ac:dyDescent="0.25">
      <c r="A7" s="7" t="s">
        <v>15</v>
      </c>
      <c r="B7" s="8">
        <v>5976000</v>
      </c>
      <c r="C7" s="8">
        <v>5976000</v>
      </c>
      <c r="D7" s="19">
        <f>Tabell4[[#This Row],[Beviljat belopp
(ansökan + omfördelning)]]/Tabell4[[#This Row],[Sökt belopp
(ansökan + omfördelning)]]</f>
        <v>1</v>
      </c>
      <c r="E7" s="44" t="s">
        <v>8</v>
      </c>
      <c r="F7" s="45"/>
      <c r="G7" s="2"/>
      <c r="H7" s="2"/>
    </row>
    <row r="8" spans="1:8" x14ac:dyDescent="0.25">
      <c r="A8" s="7" t="s">
        <v>16</v>
      </c>
      <c r="B8" s="8">
        <v>9350000</v>
      </c>
      <c r="C8" s="8">
        <v>5353799</v>
      </c>
      <c r="D8" s="19">
        <f>Tabell4[[#This Row],[Beviljat belopp
(ansökan + omfördelning)]]/Tabell4[[#This Row],[Sökt belopp
(ansökan + omfördelning)]]</f>
        <v>0.57259882352941172</v>
      </c>
      <c r="E8" s="44" t="s">
        <v>8</v>
      </c>
      <c r="F8" s="45"/>
      <c r="G8" s="2"/>
      <c r="H8" s="2"/>
    </row>
    <row r="9" spans="1:8" x14ac:dyDescent="0.25">
      <c r="A9" s="7" t="s">
        <v>19</v>
      </c>
      <c r="B9" s="8">
        <v>845000</v>
      </c>
      <c r="C9" s="8">
        <v>845000</v>
      </c>
      <c r="D9" s="19">
        <f>Tabell4[[#This Row],[Beviljat belopp
(ansökan + omfördelning)]]/Tabell4[[#This Row],[Sökt belopp
(ansökan + omfördelning)]]</f>
        <v>1</v>
      </c>
      <c r="E9" s="44" t="s">
        <v>8</v>
      </c>
      <c r="F9" s="45"/>
      <c r="G9" s="2"/>
      <c r="H9" s="2"/>
    </row>
    <row r="10" spans="1:8" x14ac:dyDescent="0.25">
      <c r="A10" s="7" t="s">
        <v>20</v>
      </c>
      <c r="B10" s="8">
        <v>720000</v>
      </c>
      <c r="C10" s="8">
        <v>720000</v>
      </c>
      <c r="D10" s="19">
        <f>Tabell4[[#This Row],[Beviljat belopp
(ansökan + omfördelning)]]/Tabell4[[#This Row],[Sökt belopp
(ansökan + omfördelning)]]</f>
        <v>1</v>
      </c>
      <c r="E10" s="44" t="s">
        <v>8</v>
      </c>
      <c r="F10" s="45"/>
      <c r="G10" s="2"/>
      <c r="H10" s="2"/>
    </row>
    <row r="11" spans="1:8" x14ac:dyDescent="0.25">
      <c r="A11" s="7" t="s">
        <v>21</v>
      </c>
      <c r="B11" s="8">
        <v>187000</v>
      </c>
      <c r="C11" s="8">
        <v>187000</v>
      </c>
      <c r="D11" s="19">
        <f>Tabell4[[#This Row],[Beviljat belopp
(ansökan + omfördelning)]]/Tabell4[[#This Row],[Sökt belopp
(ansökan + omfördelning)]]</f>
        <v>1</v>
      </c>
      <c r="E11" s="44" t="s">
        <v>8</v>
      </c>
      <c r="F11" s="45"/>
      <c r="G11" s="2"/>
      <c r="H11" s="2"/>
    </row>
    <row r="12" spans="1:8" x14ac:dyDescent="0.25">
      <c r="A12" s="7" t="s">
        <v>24</v>
      </c>
      <c r="B12" s="8">
        <v>2337500</v>
      </c>
      <c r="C12" s="8">
        <v>2337500</v>
      </c>
      <c r="D12" s="19">
        <f>Tabell4[[#This Row],[Beviljat belopp
(ansökan + omfördelning)]]/Tabell4[[#This Row],[Sökt belopp
(ansökan + omfördelning)]]</f>
        <v>1</v>
      </c>
      <c r="E12" s="44" t="s">
        <v>8</v>
      </c>
      <c r="F12" s="45"/>
      <c r="G12" s="2"/>
      <c r="H12" s="2"/>
    </row>
    <row r="13" spans="1:8" x14ac:dyDescent="0.25">
      <c r="A13" s="7" t="s">
        <v>25</v>
      </c>
      <c r="B13" s="8">
        <v>4394500</v>
      </c>
      <c r="C13" s="8">
        <v>4394500</v>
      </c>
      <c r="D13" s="19">
        <f>Tabell4[[#This Row],[Beviljat belopp
(ansökan + omfördelning)]]/Tabell4[[#This Row],[Sökt belopp
(ansökan + omfördelning)]]</f>
        <v>1</v>
      </c>
      <c r="E13" s="44" t="s">
        <v>8</v>
      </c>
      <c r="F13" s="45"/>
      <c r="G13" s="2"/>
      <c r="H13" s="2"/>
    </row>
    <row r="14" spans="1:8" x14ac:dyDescent="0.25">
      <c r="A14" s="7" t="s">
        <v>26</v>
      </c>
      <c r="B14" s="8">
        <v>187000</v>
      </c>
      <c r="C14" s="8">
        <v>187000</v>
      </c>
      <c r="D14" s="19">
        <f>Tabell4[[#This Row],[Beviljat belopp
(ansökan + omfördelning)]]/Tabell4[[#This Row],[Sökt belopp
(ansökan + omfördelning)]]</f>
        <v>1</v>
      </c>
      <c r="E14" s="44" t="s">
        <v>8</v>
      </c>
      <c r="F14" s="45"/>
      <c r="G14" s="2"/>
      <c r="H14" s="2"/>
    </row>
    <row r="15" spans="1:8" x14ac:dyDescent="0.25">
      <c r="A15" s="7" t="s">
        <v>28</v>
      </c>
      <c r="B15" s="8">
        <v>935000</v>
      </c>
      <c r="C15" s="8">
        <v>935000</v>
      </c>
      <c r="D15" s="19">
        <f>Tabell4[[#This Row],[Beviljat belopp
(ansökan + omfördelning)]]/Tabell4[[#This Row],[Sökt belopp
(ansökan + omfördelning)]]</f>
        <v>1</v>
      </c>
      <c r="E15" s="44" t="s">
        <v>8</v>
      </c>
      <c r="F15" s="45"/>
      <c r="G15" s="2"/>
      <c r="H15" s="2"/>
    </row>
    <row r="16" spans="1:8" x14ac:dyDescent="0.25">
      <c r="A16" s="7" t="s">
        <v>61</v>
      </c>
      <c r="B16" s="8">
        <v>374000</v>
      </c>
      <c r="C16" s="8">
        <v>374000</v>
      </c>
      <c r="D16" s="19">
        <f>Tabell4[[#This Row],[Beviljat belopp
(ansökan + omfördelning)]]/Tabell4[[#This Row],[Sökt belopp
(ansökan + omfördelning)]]</f>
        <v>1</v>
      </c>
      <c r="E16" s="44" t="s">
        <v>8</v>
      </c>
      <c r="F16" s="45"/>
      <c r="G16" s="2"/>
      <c r="H16" s="2"/>
    </row>
    <row r="17" spans="1:8" x14ac:dyDescent="0.25">
      <c r="A17" s="7" t="s">
        <v>62</v>
      </c>
      <c r="B17" s="8">
        <v>5610000</v>
      </c>
      <c r="C17" s="8">
        <v>4061096</v>
      </c>
      <c r="D17" s="9">
        <f>Tabell4[[#This Row],[Beviljat belopp
(ansökan + omfördelning)]]/Tabell4[[#This Row],[Sökt belopp
(ansökan + omfördelning)]]</f>
        <v>0.72390303030303027</v>
      </c>
      <c r="E17" s="44" t="s">
        <v>8</v>
      </c>
      <c r="F17" s="10"/>
      <c r="G17" s="2"/>
      <c r="H17" s="2"/>
    </row>
    <row r="18" spans="1:8" x14ac:dyDescent="0.25">
      <c r="A18" s="7" t="s">
        <v>31</v>
      </c>
      <c r="B18" s="8">
        <v>3735000</v>
      </c>
      <c r="C18" s="8">
        <v>3735000</v>
      </c>
      <c r="D18" s="9">
        <f>Tabell4[[#This Row],[Beviljat belopp
(ansökan + omfördelning)]]/Tabell4[[#This Row],[Sökt belopp
(ansökan + omfördelning)]]</f>
        <v>1</v>
      </c>
      <c r="E18" s="44" t="s">
        <v>8</v>
      </c>
      <c r="F18" s="10"/>
      <c r="G18" s="2"/>
      <c r="H18" s="2"/>
    </row>
    <row r="19" spans="1:8" x14ac:dyDescent="0.25">
      <c r="A19" s="7" t="s">
        <v>33</v>
      </c>
      <c r="B19" s="8">
        <v>2576000</v>
      </c>
      <c r="C19" s="8">
        <v>1028414</v>
      </c>
      <c r="D19" s="9">
        <f>Tabell4[[#This Row],[Beviljat belopp
(ansökan + omfördelning)]]/Tabell4[[#This Row],[Sökt belopp
(ansökan + omfördelning)]]</f>
        <v>0.39922903726708076</v>
      </c>
      <c r="E19" s="44" t="s">
        <v>8</v>
      </c>
      <c r="F19" s="10"/>
      <c r="G19" s="2"/>
      <c r="H19" s="2"/>
    </row>
    <row r="20" spans="1:8" x14ac:dyDescent="0.25">
      <c r="A20" s="7" t="s">
        <v>34</v>
      </c>
      <c r="B20" s="8">
        <v>1385000</v>
      </c>
      <c r="C20" s="8">
        <v>1385000</v>
      </c>
      <c r="D20" s="9">
        <f>Tabell4[[#This Row],[Beviljat belopp
(ansökan + omfördelning)]]/Tabell4[[#This Row],[Sökt belopp
(ansökan + omfördelning)]]</f>
        <v>1</v>
      </c>
      <c r="E20" s="44" t="s">
        <v>8</v>
      </c>
      <c r="F20" s="10"/>
      <c r="G20" s="2"/>
      <c r="H20" s="2"/>
    </row>
    <row r="21" spans="1:8" x14ac:dyDescent="0.25">
      <c r="A21" s="7" t="s">
        <v>63</v>
      </c>
      <c r="B21" s="8">
        <v>2337500</v>
      </c>
      <c r="C21" s="8">
        <v>2337500</v>
      </c>
      <c r="D21" s="9">
        <f>Tabell4[[#This Row],[Beviljat belopp
(ansökan + omfördelning)]]/Tabell4[[#This Row],[Sökt belopp
(ansökan + omfördelning)]]</f>
        <v>1</v>
      </c>
      <c r="E21" s="44" t="s">
        <v>8</v>
      </c>
      <c r="F21" s="10"/>
      <c r="G21" s="2"/>
      <c r="H21" s="2"/>
    </row>
    <row r="22" spans="1:8" x14ac:dyDescent="0.25">
      <c r="A22" s="7" t="s">
        <v>64</v>
      </c>
      <c r="B22" s="8">
        <v>935000</v>
      </c>
      <c r="C22" s="8">
        <v>935000</v>
      </c>
      <c r="D22" s="9">
        <f>Tabell4[[#This Row],[Beviljat belopp
(ansökan + omfördelning)]]/Tabell4[[#This Row],[Sökt belopp
(ansökan + omfördelning)]]</f>
        <v>1</v>
      </c>
      <c r="E22" s="44" t="s">
        <v>8</v>
      </c>
      <c r="F22" s="10"/>
      <c r="G22" s="2"/>
      <c r="H22" s="2"/>
    </row>
    <row r="23" spans="1:8" x14ac:dyDescent="0.25">
      <c r="A23" s="7" t="s">
        <v>38</v>
      </c>
      <c r="B23" s="8">
        <v>2524500</v>
      </c>
      <c r="C23" s="8">
        <v>2524500</v>
      </c>
      <c r="D23" s="9">
        <f>Tabell4[[#This Row],[Beviljat belopp
(ansökan + omfördelning)]]/Tabell4[[#This Row],[Sökt belopp
(ansökan + omfördelning)]]</f>
        <v>1</v>
      </c>
      <c r="E23" s="44" t="s">
        <v>8</v>
      </c>
      <c r="F23" s="10"/>
      <c r="G23" s="2"/>
      <c r="H23" s="2"/>
    </row>
    <row r="24" spans="1:8" x14ac:dyDescent="0.25">
      <c r="A24" s="7" t="s">
        <v>66</v>
      </c>
      <c r="B24" s="8">
        <v>280500</v>
      </c>
      <c r="C24" s="8">
        <v>280500</v>
      </c>
      <c r="D24" s="9">
        <f>Tabell4[[#This Row],[Beviljat belopp
(ansökan + omfördelning)]]/Tabell4[[#This Row],[Sökt belopp
(ansökan + omfördelning)]]</f>
        <v>1</v>
      </c>
      <c r="E24" s="44" t="s">
        <v>8</v>
      </c>
      <c r="F24" s="10"/>
      <c r="G24" s="2"/>
      <c r="H24" s="2"/>
    </row>
    <row r="25" spans="1:8" x14ac:dyDescent="0.25">
      <c r="A25" s="7" t="s">
        <v>41</v>
      </c>
      <c r="B25" s="8">
        <v>467500</v>
      </c>
      <c r="C25" s="8">
        <v>467500</v>
      </c>
      <c r="D25" s="9">
        <f>Tabell4[[#This Row],[Beviljat belopp
(ansökan + omfördelning)]]/Tabell4[[#This Row],[Sökt belopp
(ansökan + omfördelning)]]</f>
        <v>1</v>
      </c>
      <c r="E25" s="44" t="s">
        <v>8</v>
      </c>
      <c r="F25" s="10"/>
      <c r="G25" s="2"/>
      <c r="H25" s="2"/>
    </row>
    <row r="26" spans="1:8" x14ac:dyDescent="0.25">
      <c r="A26" s="7" t="s">
        <v>68</v>
      </c>
      <c r="B26" s="8">
        <v>4640000</v>
      </c>
      <c r="C26" s="8">
        <v>4640000</v>
      </c>
      <c r="D26" s="9">
        <f>Tabell4[[#This Row],[Beviljat belopp
(ansökan + omfördelning)]]/Tabell4[[#This Row],[Sökt belopp
(ansökan + omfördelning)]]</f>
        <v>1</v>
      </c>
      <c r="E26" s="44" t="s">
        <v>8</v>
      </c>
      <c r="F26" s="10"/>
      <c r="G26" s="2"/>
      <c r="H26" s="2"/>
    </row>
    <row r="27" spans="1:8" x14ac:dyDescent="0.25">
      <c r="A27" s="7" t="s">
        <v>49</v>
      </c>
      <c r="B27" s="8">
        <v>1378000</v>
      </c>
      <c r="C27" s="8">
        <v>1378000</v>
      </c>
      <c r="D27" s="9">
        <f>Tabell4[[#This Row],[Beviljat belopp
(ansökan + omfördelning)]]/Tabell4[[#This Row],[Sökt belopp
(ansökan + omfördelning)]]</f>
        <v>1</v>
      </c>
      <c r="E27" s="44" t="s">
        <v>8</v>
      </c>
      <c r="F27" s="10"/>
      <c r="G27" s="2"/>
      <c r="H27" s="2"/>
    </row>
    <row r="28" spans="1:8" x14ac:dyDescent="0.25">
      <c r="A28" s="7" t="s">
        <v>53</v>
      </c>
      <c r="B28" s="8">
        <v>877500</v>
      </c>
      <c r="C28" s="8">
        <v>877500</v>
      </c>
      <c r="D28" s="9">
        <f>Tabell4[[#This Row],[Beviljat belopp
(ansökan + omfördelning)]]/Tabell4[[#This Row],[Sökt belopp
(ansökan + omfördelning)]]</f>
        <v>1</v>
      </c>
      <c r="E28" s="44" t="s">
        <v>8</v>
      </c>
      <c r="F28" s="10"/>
      <c r="G28" s="2"/>
      <c r="H28" s="2"/>
    </row>
    <row r="29" spans="1:8" x14ac:dyDescent="0.25">
      <c r="A29" s="7" t="s">
        <v>54</v>
      </c>
      <c r="B29" s="8">
        <v>424000</v>
      </c>
      <c r="C29" s="8">
        <v>424000</v>
      </c>
      <c r="D29" s="9">
        <f>Tabell4[[#This Row],[Beviljat belopp
(ansökan + omfördelning)]]/Tabell4[[#This Row],[Sökt belopp
(ansökan + omfördelning)]]</f>
        <v>1</v>
      </c>
      <c r="E29" s="44" t="s">
        <v>8</v>
      </c>
      <c r="F29" s="10"/>
      <c r="G29" s="2"/>
      <c r="H29" s="2"/>
    </row>
    <row r="30" spans="1:8" x14ac:dyDescent="0.25">
      <c r="A30" s="7"/>
      <c r="B30" s="8"/>
      <c r="C30" s="8"/>
      <c r="D30" s="19"/>
      <c r="E30" s="44"/>
      <c r="F30" s="45"/>
      <c r="G30" s="2"/>
      <c r="H30" s="2"/>
    </row>
    <row r="31" spans="1:8" ht="19.5" customHeight="1" x14ac:dyDescent="0.25">
      <c r="A31" s="46" t="s">
        <v>55</v>
      </c>
      <c r="B31" s="47">
        <v>56885000</v>
      </c>
      <c r="C31" s="47">
        <v>49100000</v>
      </c>
      <c r="D31" s="48">
        <f>C31/B31</f>
        <v>0.86314494154873866</v>
      </c>
      <c r="E31" s="49"/>
      <c r="F31" s="48"/>
      <c r="G31" s="2"/>
      <c r="H31" s="2"/>
    </row>
    <row r="32" spans="1:8" x14ac:dyDescent="0.25">
      <c r="A32" s="2"/>
      <c r="B32" s="2"/>
      <c r="C32" s="2"/>
      <c r="D32" s="2"/>
      <c r="E32" s="2"/>
      <c r="F32" s="12"/>
      <c r="G32" s="2"/>
      <c r="H32" s="2"/>
    </row>
    <row r="33" spans="1:8" x14ac:dyDescent="0.25">
      <c r="A33" s="17"/>
      <c r="B33" s="17"/>
      <c r="C33" s="17"/>
      <c r="D33" s="17"/>
      <c r="E33" s="17"/>
      <c r="F33" s="18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</sheetData>
  <mergeCells count="1">
    <mergeCell ref="A1:F1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5F3E2-7346-403A-923B-AD0394688F87}">
  <dimension ref="A1:H47"/>
  <sheetViews>
    <sheetView workbookViewId="0">
      <selection sqref="A1:F1"/>
    </sheetView>
  </sheetViews>
  <sheetFormatPr defaultColWidth="0" defaultRowHeight="15" zeroHeight="1" x14ac:dyDescent="0.25"/>
  <cols>
    <col min="1" max="1" width="44.85546875" bestFit="1" customWidth="1"/>
    <col min="2" max="6" width="30.7109375" customWidth="1"/>
    <col min="7" max="8" width="9.140625" customWidth="1"/>
    <col min="9" max="16384" width="9.140625" hidden="1"/>
  </cols>
  <sheetData>
    <row r="1" spans="1:8" ht="30" customHeight="1" x14ac:dyDescent="0.25">
      <c r="A1" s="32" t="s">
        <v>71</v>
      </c>
      <c r="B1" s="32"/>
      <c r="C1" s="32"/>
      <c r="D1" s="32"/>
      <c r="E1" s="32"/>
      <c r="F1" s="50"/>
      <c r="G1" s="11"/>
      <c r="H1" s="31"/>
    </row>
    <row r="2" spans="1:8" ht="30" customHeight="1" x14ac:dyDescent="0.25">
      <c r="A2" s="51" t="s">
        <v>1</v>
      </c>
      <c r="B2" s="52" t="s">
        <v>58</v>
      </c>
      <c r="C2" s="52" t="s">
        <v>59</v>
      </c>
      <c r="D2" s="52" t="s">
        <v>4</v>
      </c>
      <c r="E2" s="51" t="s">
        <v>5</v>
      </c>
      <c r="F2" s="53" t="s">
        <v>6</v>
      </c>
      <c r="G2" s="11"/>
      <c r="H2" s="31"/>
    </row>
    <row r="3" spans="1:8" x14ac:dyDescent="0.25">
      <c r="A3" s="54" t="s">
        <v>9</v>
      </c>
      <c r="B3" s="8">
        <v>1660000</v>
      </c>
      <c r="C3" s="8">
        <v>1660000</v>
      </c>
      <c r="D3" s="9">
        <v>1</v>
      </c>
      <c r="E3" s="8" t="s">
        <v>8</v>
      </c>
      <c r="F3" s="10"/>
      <c r="G3" s="11"/>
      <c r="H3" s="31"/>
    </row>
    <row r="4" spans="1:8" x14ac:dyDescent="0.25">
      <c r="A4" s="54" t="s">
        <v>10</v>
      </c>
      <c r="B4" s="8">
        <v>1860000</v>
      </c>
      <c r="C4" s="8">
        <v>1800000</v>
      </c>
      <c r="D4" s="9">
        <v>0.967741935483871</v>
      </c>
      <c r="E4" s="8" t="s">
        <v>8</v>
      </c>
      <c r="F4" s="10"/>
      <c r="G4" s="11"/>
      <c r="H4" s="31"/>
    </row>
    <row r="5" spans="1:8" x14ac:dyDescent="0.25">
      <c r="A5" s="54" t="s">
        <v>11</v>
      </c>
      <c r="B5" s="8">
        <v>5464000</v>
      </c>
      <c r="C5" s="8">
        <v>5464000</v>
      </c>
      <c r="D5" s="9">
        <v>1</v>
      </c>
      <c r="E5" s="8" t="s">
        <v>8</v>
      </c>
      <c r="F5" s="10"/>
      <c r="G5" s="11"/>
      <c r="H5" s="31"/>
    </row>
    <row r="6" spans="1:8" x14ac:dyDescent="0.25">
      <c r="A6" s="54" t="s">
        <v>12</v>
      </c>
      <c r="B6" s="8">
        <v>405000</v>
      </c>
      <c r="C6" s="8">
        <v>405000</v>
      </c>
      <c r="D6" s="9">
        <v>1</v>
      </c>
      <c r="E6" s="8" t="s">
        <v>8</v>
      </c>
      <c r="F6" s="10"/>
      <c r="G6" s="11"/>
      <c r="H6" s="31"/>
    </row>
    <row r="7" spans="1:8" x14ac:dyDescent="0.25">
      <c r="A7" s="54" t="s">
        <v>13</v>
      </c>
      <c r="B7" s="8">
        <v>810000</v>
      </c>
      <c r="C7" s="8">
        <v>810000</v>
      </c>
      <c r="D7" s="9">
        <v>1</v>
      </c>
      <c r="E7" s="8" t="s">
        <v>8</v>
      </c>
      <c r="F7" s="10"/>
      <c r="G7" s="11"/>
      <c r="H7" s="31"/>
    </row>
    <row r="8" spans="1:8" x14ac:dyDescent="0.25">
      <c r="A8" s="54" t="s">
        <v>14</v>
      </c>
      <c r="B8" s="8">
        <v>2185000</v>
      </c>
      <c r="C8" s="8">
        <v>2185000</v>
      </c>
      <c r="D8" s="9">
        <v>1</v>
      </c>
      <c r="E8" s="8" t="s">
        <v>8</v>
      </c>
      <c r="F8" s="10"/>
      <c r="G8" s="11"/>
      <c r="H8" s="31"/>
    </row>
    <row r="9" spans="1:8" x14ac:dyDescent="0.25">
      <c r="A9" s="54" t="s">
        <v>15</v>
      </c>
      <c r="B9" s="8">
        <v>15500000</v>
      </c>
      <c r="C9" s="8">
        <v>13020000</v>
      </c>
      <c r="D9" s="9">
        <v>0.84</v>
      </c>
      <c r="E9" s="8" t="s">
        <v>8</v>
      </c>
      <c r="F9" s="10"/>
      <c r="G9" s="11"/>
      <c r="H9" s="31"/>
    </row>
    <row r="10" spans="1:8" x14ac:dyDescent="0.25">
      <c r="A10" s="54" t="s">
        <v>16</v>
      </c>
      <c r="B10" s="8">
        <v>1765000</v>
      </c>
      <c r="C10" s="8">
        <v>1765000</v>
      </c>
      <c r="D10" s="9">
        <v>1</v>
      </c>
      <c r="E10" s="8" t="s">
        <v>8</v>
      </c>
      <c r="F10" s="10"/>
      <c r="G10" s="11"/>
      <c r="H10" s="31"/>
    </row>
    <row r="11" spans="1:8" x14ac:dyDescent="0.25">
      <c r="A11" s="54" t="s">
        <v>19</v>
      </c>
      <c r="B11" s="8">
        <v>7610500</v>
      </c>
      <c r="C11" s="8">
        <v>7610500</v>
      </c>
      <c r="D11" s="9">
        <v>1</v>
      </c>
      <c r="E11" s="8" t="s">
        <v>8</v>
      </c>
      <c r="F11" s="10"/>
      <c r="G11" s="11"/>
      <c r="H11" s="31"/>
    </row>
    <row r="12" spans="1:8" x14ac:dyDescent="0.25">
      <c r="A12" s="54" t="s">
        <v>20</v>
      </c>
      <c r="B12" s="8">
        <v>568000</v>
      </c>
      <c r="C12" s="8">
        <v>568000</v>
      </c>
      <c r="D12" s="9">
        <v>1</v>
      </c>
      <c r="E12" s="8" t="s">
        <v>8</v>
      </c>
      <c r="F12" s="10"/>
      <c r="G12" s="11"/>
      <c r="H12" s="31"/>
    </row>
    <row r="13" spans="1:8" x14ac:dyDescent="0.25">
      <c r="A13" s="54" t="s">
        <v>72</v>
      </c>
      <c r="B13" s="8">
        <v>1325000</v>
      </c>
      <c r="C13" s="8">
        <v>1325000</v>
      </c>
      <c r="D13" s="9">
        <v>1</v>
      </c>
      <c r="E13" s="8" t="s">
        <v>8</v>
      </c>
      <c r="F13" s="10"/>
      <c r="G13" s="11"/>
      <c r="H13" s="31"/>
    </row>
    <row r="14" spans="1:8" x14ac:dyDescent="0.25">
      <c r="A14" s="54" t="s">
        <v>21</v>
      </c>
      <c r="B14" s="8">
        <v>1900000</v>
      </c>
      <c r="C14" s="8">
        <v>1900000</v>
      </c>
      <c r="D14" s="9">
        <v>1</v>
      </c>
      <c r="E14" s="8" t="s">
        <v>8</v>
      </c>
      <c r="F14" s="10"/>
      <c r="G14" s="11"/>
      <c r="H14" s="31"/>
    </row>
    <row r="15" spans="1:8" x14ac:dyDescent="0.25">
      <c r="A15" s="54" t="s">
        <v>73</v>
      </c>
      <c r="B15" s="8">
        <v>2790000</v>
      </c>
      <c r="C15" s="8">
        <v>2790000</v>
      </c>
      <c r="D15" s="9">
        <v>1</v>
      </c>
      <c r="E15" s="8" t="s">
        <v>8</v>
      </c>
      <c r="F15" s="10"/>
      <c r="G15" s="11"/>
      <c r="H15" s="31"/>
    </row>
    <row r="16" spans="1:8" x14ac:dyDescent="0.25">
      <c r="A16" s="54" t="s">
        <v>22</v>
      </c>
      <c r="B16" s="8">
        <v>2480000</v>
      </c>
      <c r="C16" s="8">
        <v>2040000</v>
      </c>
      <c r="D16" s="9">
        <v>0.82258064516129037</v>
      </c>
      <c r="E16" s="8" t="s">
        <v>8</v>
      </c>
      <c r="F16" s="10"/>
      <c r="G16" s="11"/>
      <c r="H16" s="31"/>
    </row>
    <row r="17" spans="1:8" x14ac:dyDescent="0.25">
      <c r="A17" s="54" t="s">
        <v>23</v>
      </c>
      <c r="B17" s="8">
        <v>7100000</v>
      </c>
      <c r="C17" s="8">
        <v>7100000</v>
      </c>
      <c r="D17" s="9">
        <v>1</v>
      </c>
      <c r="E17" s="8" t="s">
        <v>8</v>
      </c>
      <c r="F17" s="10"/>
      <c r="G17" s="11"/>
      <c r="H17" s="31"/>
    </row>
    <row r="18" spans="1:8" x14ac:dyDescent="0.25">
      <c r="A18" s="54" t="s">
        <v>24</v>
      </c>
      <c r="B18" s="8">
        <v>4290000</v>
      </c>
      <c r="C18" s="8">
        <v>2920000</v>
      </c>
      <c r="D18" s="9">
        <v>0.6806526806526807</v>
      </c>
      <c r="E18" s="8" t="s">
        <v>8</v>
      </c>
      <c r="F18" s="10"/>
      <c r="G18" s="11"/>
      <c r="H18" s="31"/>
    </row>
    <row r="19" spans="1:8" x14ac:dyDescent="0.25">
      <c r="A19" s="54" t="s">
        <v>25</v>
      </c>
      <c r="B19" s="8">
        <v>6750000</v>
      </c>
      <c r="C19" s="8">
        <v>4250000</v>
      </c>
      <c r="D19" s="9">
        <v>0.62962962962962965</v>
      </c>
      <c r="E19" s="8" t="s">
        <v>8</v>
      </c>
      <c r="F19" s="10"/>
      <c r="G19" s="11"/>
      <c r="H19" s="31"/>
    </row>
    <row r="20" spans="1:8" x14ac:dyDescent="0.25">
      <c r="A20" s="54" t="s">
        <v>28</v>
      </c>
      <c r="B20" s="8">
        <v>3880000</v>
      </c>
      <c r="C20" s="8">
        <v>716000</v>
      </c>
      <c r="D20" s="9">
        <v>0.18453608247422681</v>
      </c>
      <c r="E20" s="8" t="s">
        <v>8</v>
      </c>
      <c r="F20" s="10"/>
      <c r="G20" s="11"/>
      <c r="H20" s="31"/>
    </row>
    <row r="21" spans="1:8" x14ac:dyDescent="0.25">
      <c r="A21" s="54" t="s">
        <v>29</v>
      </c>
      <c r="B21" s="8">
        <v>2660000</v>
      </c>
      <c r="C21" s="8">
        <v>2660000</v>
      </c>
      <c r="D21" s="9">
        <v>1</v>
      </c>
      <c r="E21" s="8" t="s">
        <v>8</v>
      </c>
      <c r="F21" s="10"/>
      <c r="G21" s="11"/>
      <c r="H21" s="31"/>
    </row>
    <row r="22" spans="1:8" x14ac:dyDescent="0.25">
      <c r="A22" s="54" t="s">
        <v>30</v>
      </c>
      <c r="B22" s="8">
        <v>2475000</v>
      </c>
      <c r="C22" s="8">
        <v>905000</v>
      </c>
      <c r="D22" s="9">
        <v>0.36565656565656568</v>
      </c>
      <c r="E22" s="8" t="s">
        <v>8</v>
      </c>
      <c r="F22" s="10"/>
      <c r="G22" s="11"/>
      <c r="H22" s="31"/>
    </row>
    <row r="23" spans="1:8" x14ac:dyDescent="0.25">
      <c r="A23" s="54" t="s">
        <v>31</v>
      </c>
      <c r="B23" s="8">
        <v>6017000</v>
      </c>
      <c r="C23" s="8">
        <v>6017000</v>
      </c>
      <c r="D23" s="9">
        <v>1</v>
      </c>
      <c r="E23" s="8" t="s">
        <v>8</v>
      </c>
      <c r="F23" s="10"/>
      <c r="G23" s="11"/>
      <c r="H23" s="31"/>
    </row>
    <row r="24" spans="1:8" x14ac:dyDescent="0.25">
      <c r="A24" s="54" t="s">
        <v>35</v>
      </c>
      <c r="B24" s="8">
        <v>404000</v>
      </c>
      <c r="C24" s="8">
        <v>404000</v>
      </c>
      <c r="D24" s="9">
        <v>1</v>
      </c>
      <c r="E24" s="8" t="s">
        <v>8</v>
      </c>
      <c r="F24" s="10"/>
      <c r="G24" s="11"/>
      <c r="H24" s="31"/>
    </row>
    <row r="25" spans="1:8" x14ac:dyDescent="0.25">
      <c r="A25" s="54" t="s">
        <v>63</v>
      </c>
      <c r="B25" s="8">
        <v>4870000</v>
      </c>
      <c r="C25" s="8">
        <v>4870000</v>
      </c>
      <c r="D25" s="9">
        <v>1</v>
      </c>
      <c r="E25" s="8" t="s">
        <v>8</v>
      </c>
      <c r="F25" s="10"/>
      <c r="G25" s="11"/>
      <c r="H25" s="31"/>
    </row>
    <row r="26" spans="1:8" x14ac:dyDescent="0.25">
      <c r="A26" s="54" t="s">
        <v>37</v>
      </c>
      <c r="B26" s="8">
        <v>1380000</v>
      </c>
      <c r="C26" s="8">
        <v>1380000</v>
      </c>
      <c r="D26" s="9">
        <v>1</v>
      </c>
      <c r="E26" s="8" t="s">
        <v>8</v>
      </c>
      <c r="F26" s="10"/>
      <c r="G26" s="11"/>
      <c r="H26" s="31"/>
    </row>
    <row r="27" spans="1:8" x14ac:dyDescent="0.25">
      <c r="A27" s="54" t="s">
        <v>38</v>
      </c>
      <c r="B27" s="8">
        <v>7975000</v>
      </c>
      <c r="C27" s="8">
        <v>7975000</v>
      </c>
      <c r="D27" s="9">
        <v>1</v>
      </c>
      <c r="E27" s="8" t="s">
        <v>8</v>
      </c>
      <c r="F27" s="10"/>
      <c r="G27" s="11"/>
      <c r="H27" s="31"/>
    </row>
    <row r="28" spans="1:8" x14ac:dyDescent="0.25">
      <c r="A28" s="54" t="s">
        <v>66</v>
      </c>
      <c r="B28" s="8">
        <v>3425000</v>
      </c>
      <c r="C28" s="8">
        <v>3425000</v>
      </c>
      <c r="D28" s="9">
        <v>1</v>
      </c>
      <c r="E28" s="8" t="s">
        <v>8</v>
      </c>
      <c r="F28" s="10"/>
      <c r="G28" s="11"/>
      <c r="H28" s="31"/>
    </row>
    <row r="29" spans="1:8" x14ac:dyDescent="0.25">
      <c r="A29" s="54" t="s">
        <v>39</v>
      </c>
      <c r="B29" s="8">
        <v>4500000</v>
      </c>
      <c r="C29" s="8">
        <v>4500000</v>
      </c>
      <c r="D29" s="9">
        <v>1</v>
      </c>
      <c r="E29" s="8" t="s">
        <v>8</v>
      </c>
      <c r="F29" s="10"/>
      <c r="G29" s="11"/>
      <c r="H29" s="31"/>
    </row>
    <row r="30" spans="1:8" x14ac:dyDescent="0.25">
      <c r="A30" s="54" t="s">
        <v>41</v>
      </c>
      <c r="B30" s="8">
        <v>5853000</v>
      </c>
      <c r="C30" s="8">
        <v>5853000</v>
      </c>
      <c r="D30" s="9">
        <v>1</v>
      </c>
      <c r="E30" s="8" t="s">
        <v>8</v>
      </c>
      <c r="F30" s="10"/>
      <c r="G30" s="11"/>
      <c r="H30" s="31"/>
    </row>
    <row r="31" spans="1:8" x14ac:dyDescent="0.25">
      <c r="A31" s="54" t="s">
        <v>74</v>
      </c>
      <c r="B31" s="8">
        <v>33920000</v>
      </c>
      <c r="C31" s="8">
        <v>30433000</v>
      </c>
      <c r="D31" s="9">
        <v>0.89719929245283014</v>
      </c>
      <c r="E31" s="8" t="s">
        <v>8</v>
      </c>
      <c r="F31" s="10"/>
      <c r="G31" s="11"/>
      <c r="H31" s="31"/>
    </row>
    <row r="32" spans="1:8" x14ac:dyDescent="0.25">
      <c r="A32" s="54" t="s">
        <v>43</v>
      </c>
      <c r="B32" s="8">
        <v>3365000</v>
      </c>
      <c r="C32" s="8">
        <v>3365000</v>
      </c>
      <c r="D32" s="9">
        <v>1</v>
      </c>
      <c r="E32" s="8" t="s">
        <v>8</v>
      </c>
      <c r="F32" s="10"/>
      <c r="G32" s="11"/>
      <c r="H32" s="31"/>
    </row>
    <row r="33" spans="1:8" x14ac:dyDescent="0.25">
      <c r="A33" s="54" t="s">
        <v>47</v>
      </c>
      <c r="B33" s="8">
        <v>7255000</v>
      </c>
      <c r="C33" s="8">
        <v>7255000</v>
      </c>
      <c r="D33" s="9">
        <v>1</v>
      </c>
      <c r="E33" s="8" t="s">
        <v>8</v>
      </c>
      <c r="F33" s="10"/>
      <c r="G33" s="11"/>
      <c r="H33" s="31"/>
    </row>
    <row r="34" spans="1:8" x14ac:dyDescent="0.25">
      <c r="A34" s="54" t="s">
        <v>49</v>
      </c>
      <c r="B34" s="8">
        <v>3445000</v>
      </c>
      <c r="C34" s="8">
        <v>2377000</v>
      </c>
      <c r="D34" s="9">
        <v>0.68998548621190126</v>
      </c>
      <c r="E34" s="8" t="s">
        <v>8</v>
      </c>
      <c r="F34" s="9"/>
      <c r="G34" s="31"/>
      <c r="H34" s="31"/>
    </row>
    <row r="35" spans="1:8" x14ac:dyDescent="0.25">
      <c r="A35" s="7" t="s">
        <v>50</v>
      </c>
      <c r="B35" s="8">
        <v>7051000</v>
      </c>
      <c r="C35" s="8">
        <v>7051000</v>
      </c>
      <c r="D35" s="9">
        <v>1</v>
      </c>
      <c r="E35" s="8" t="s">
        <v>8</v>
      </c>
      <c r="F35" s="9"/>
      <c r="G35" s="2"/>
      <c r="H35" s="2"/>
    </row>
    <row r="36" spans="1:8" x14ac:dyDescent="0.25">
      <c r="A36" s="7" t="s">
        <v>52</v>
      </c>
      <c r="B36" s="8">
        <v>4390000</v>
      </c>
      <c r="C36" s="8">
        <v>4390000</v>
      </c>
      <c r="D36" s="9">
        <v>1</v>
      </c>
      <c r="E36" s="8" t="s">
        <v>8</v>
      </c>
      <c r="F36" s="9"/>
      <c r="G36" s="2"/>
      <c r="H36" s="2"/>
    </row>
    <row r="37" spans="1:8" x14ac:dyDescent="0.25">
      <c r="A37" s="7" t="s">
        <v>53</v>
      </c>
      <c r="B37" s="8">
        <v>6160000</v>
      </c>
      <c r="C37" s="8">
        <v>6160000</v>
      </c>
      <c r="D37" s="9">
        <v>1</v>
      </c>
      <c r="E37" s="8" t="s">
        <v>8</v>
      </c>
      <c r="F37" s="9"/>
      <c r="G37" s="2"/>
      <c r="H37" s="2"/>
    </row>
    <row r="38" spans="1:8" x14ac:dyDescent="0.25">
      <c r="A38" s="7" t="s">
        <v>75</v>
      </c>
      <c r="B38" s="8">
        <v>1680000</v>
      </c>
      <c r="C38" s="8">
        <v>1680000</v>
      </c>
      <c r="D38" s="9">
        <v>1</v>
      </c>
      <c r="E38" s="8" t="s">
        <v>8</v>
      </c>
      <c r="F38" s="9"/>
      <c r="G38" s="2"/>
      <c r="H38" s="2"/>
    </row>
    <row r="39" spans="1:8" x14ac:dyDescent="0.25">
      <c r="A39" s="7" t="s">
        <v>54</v>
      </c>
      <c r="B39" s="8">
        <v>3685000</v>
      </c>
      <c r="C39" s="8">
        <v>3495000</v>
      </c>
      <c r="D39" s="9">
        <v>0.94843962008141114</v>
      </c>
      <c r="E39" s="8" t="s">
        <v>8</v>
      </c>
      <c r="F39" s="9"/>
      <c r="G39" s="2"/>
      <c r="H39" s="2"/>
    </row>
    <row r="40" spans="1:8" x14ac:dyDescent="0.25">
      <c r="A40" s="2"/>
      <c r="B40" s="2"/>
      <c r="C40" s="2"/>
      <c r="D40" s="2"/>
      <c r="E40" s="2"/>
      <c r="F40" s="24"/>
      <c r="G40" s="2"/>
      <c r="H40" s="2"/>
    </row>
    <row r="41" spans="1:8" ht="19.5" customHeight="1" x14ac:dyDescent="0.25">
      <c r="A41" s="13" t="s">
        <v>55</v>
      </c>
      <c r="B41" s="14">
        <v>178852500</v>
      </c>
      <c r="C41" s="14">
        <v>162523500</v>
      </c>
      <c r="D41" s="15">
        <v>0.90870130414727224</v>
      </c>
      <c r="E41" s="14"/>
      <c r="F41" s="15"/>
      <c r="G41" s="2"/>
      <c r="H41" s="2"/>
    </row>
    <row r="42" spans="1:8" x14ac:dyDescent="0.25">
      <c r="A42" s="2"/>
      <c r="B42" s="2"/>
      <c r="C42" s="2"/>
      <c r="D42" s="2"/>
      <c r="E42" s="2"/>
      <c r="F42" s="12"/>
      <c r="G42" s="2"/>
      <c r="H42" s="2"/>
    </row>
    <row r="43" spans="1:8" x14ac:dyDescent="0.25">
      <c r="A43" s="17"/>
      <c r="B43" s="17"/>
      <c r="C43" s="17"/>
      <c r="D43" s="17"/>
      <c r="E43" s="17"/>
      <c r="F43" s="18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</sheetData>
  <mergeCells count="1">
    <mergeCell ref="A1:F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Yrkesvux</vt:lpstr>
      <vt:lpstr>Yrkesvux sfi</vt:lpstr>
      <vt:lpstr>Lärlingsvux</vt:lpstr>
      <vt:lpstr>Lärlingsvux sfi</vt:lpstr>
      <vt:lpstr>Yrkesförare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Bech</dc:creator>
  <cp:lastModifiedBy>Katarina Bech</cp:lastModifiedBy>
  <dcterms:created xsi:type="dcterms:W3CDTF">2019-06-26T11:59:37Z</dcterms:created>
  <dcterms:modified xsi:type="dcterms:W3CDTF">2019-06-26T12:13:04Z</dcterms:modified>
</cp:coreProperties>
</file>